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25220" yWindow="2400" windowWidth="25020" windowHeight="20120" tabRatio="685"/>
  </bookViews>
  <sheets>
    <sheet name="Main" sheetId="9" r:id="rId1"/>
    <sheet name="_SSC" sheetId="4" state="veryHidden" r:id="rId2"/>
    <sheet name="_Options" sheetId="5" state="veryHidden" r:id="rId3"/>
    <sheet name="Technical Notes" sheetId="10" r:id="rId4"/>
    <sheet name="Acknowledgements" sheetId="11" r:id="rId5"/>
    <sheet name="Resources" sheetId="12" r:id="rId6"/>
    <sheet name="Calculator" sheetId="3" r:id="rId7"/>
    <sheet name="Backgound" sheetId="8" r:id="rId8"/>
  </sheets>
  <definedNames>
    <definedName name="_Ctrl_1" hidden="1">Calculator!$A$5</definedName>
    <definedName name="_Ctrl_2" hidden="1">Calculator!$A$14</definedName>
    <definedName name="_Ctrl_3" hidden="1">Calculator!$A$24</definedName>
    <definedName name="_Ctrl_4" hidden="1">Calculator!$A$32</definedName>
    <definedName name="_Ctrl_5" hidden="1">Calculator!$A$39</definedName>
    <definedName name="_Ctrl_6" hidden="1">Calculator!$A$43</definedName>
    <definedName name="_options1">_Options!$A$1:$A$7</definedName>
    <definedName name="_options10">_Options!$J$1:$J$7</definedName>
    <definedName name="_options11">_Options!$K$1:$K$6</definedName>
    <definedName name="_options12">_Options!$L$1:$L$6</definedName>
    <definedName name="_options13">_Options!$M$1:$M$6</definedName>
    <definedName name="_options14">_Options!$N$1:$N$2</definedName>
    <definedName name="_options15">_Options!$O$1:$O$2</definedName>
    <definedName name="_options16">_Options!$P$1:$P$2</definedName>
    <definedName name="_options17">_Options!$Q$1:$Q$2</definedName>
    <definedName name="_options18">_Options!$R$1:$R$2</definedName>
    <definedName name="_options19">_Options!$S$1:$S$2</definedName>
    <definedName name="_options2">_Options!$B$1:$B$8</definedName>
    <definedName name="_options20">_Options!$T$1:$T$3</definedName>
    <definedName name="_options21">_Options!$U$1:$U$3</definedName>
    <definedName name="_options22">_Options!$V$1:$V$3</definedName>
    <definedName name="_options23">_Options!$W$1:$W$20</definedName>
    <definedName name="_options24">_Options!$X$1:$X$20</definedName>
    <definedName name="_options25">_Options!$Y$1:$Y$20</definedName>
    <definedName name="_options26">_Options!$Z$1:$Z$20</definedName>
    <definedName name="_options27">_Options!$AA$1:$AA$20</definedName>
    <definedName name="_options28">_Options!$AB$1:$AB$20</definedName>
    <definedName name="_options29">_Options!$AC$1:$AC$48</definedName>
    <definedName name="_options3">_Options!$C$1:$C$7</definedName>
    <definedName name="_options30">_Options!$AD$1:$AD$48</definedName>
    <definedName name="_options4">_Options!$D$1:$D$9</definedName>
    <definedName name="_options5">_Options!$E$1:$E$9</definedName>
    <definedName name="_options6">_Options!$F$1:$F$9</definedName>
    <definedName name="_options7">_Options!$G$1:$G$9</definedName>
    <definedName name="_options8">_Options!$H$1:$H$7</definedName>
    <definedName name="_options9">_Options!$I$1:$I$7</definedName>
    <definedName name="Age">Calculator!$A$15:$A$22</definedName>
    <definedName name="Education">Calculator!$A$6:$A$12</definedName>
    <definedName name="Industry">Calculator!$A$44:$A$77</definedName>
    <definedName name="Occupation">Calculator!$A$80:$A$124</definedName>
    <definedName name="Seniority">Calculator!$A$33:$A$37</definedName>
    <definedName name="Toronto">Calculator!$A$40:$A$41</definedName>
    <definedName name="Usual_hours_worked">Calculator!$A$25:$A$30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3" l="1"/>
  <c r="F8" i="8"/>
  <c r="B7" i="3"/>
  <c r="F9" i="8"/>
  <c r="B9" i="3"/>
  <c r="F10" i="8"/>
  <c r="B10" i="3"/>
  <c r="F11" i="8"/>
  <c r="B11" i="3"/>
  <c r="F12" i="8"/>
  <c r="B12" i="3"/>
  <c r="F13" i="8"/>
  <c r="B16" i="3"/>
  <c r="F14" i="8"/>
  <c r="B17" i="3"/>
  <c r="F15" i="8"/>
  <c r="B18" i="3"/>
  <c r="F16" i="8"/>
  <c r="B19" i="3"/>
  <c r="F17" i="8"/>
  <c r="B20" i="3"/>
  <c r="F18" i="8"/>
  <c r="B21" i="3"/>
  <c r="F19" i="8"/>
  <c r="B22" i="3"/>
  <c r="F20" i="8"/>
  <c r="B26" i="3"/>
  <c r="F21" i="8"/>
  <c r="B27" i="3"/>
  <c r="F22" i="8"/>
  <c r="B28" i="3"/>
  <c r="F23" i="8"/>
  <c r="B29" i="3"/>
  <c r="F24" i="8"/>
  <c r="B30" i="3"/>
  <c r="F25" i="8"/>
  <c r="B34" i="3"/>
  <c r="F26" i="8"/>
  <c r="B35" i="3"/>
  <c r="F27" i="8"/>
  <c r="B36" i="3"/>
  <c r="F28" i="8"/>
  <c r="B37" i="3"/>
  <c r="F29" i="8"/>
  <c r="B40" i="3"/>
  <c r="F30" i="8"/>
  <c r="B44" i="3"/>
  <c r="F31" i="8"/>
  <c r="B45" i="3"/>
  <c r="F32" i="8"/>
  <c r="B46" i="3"/>
  <c r="F33" i="8"/>
  <c r="B47" i="3"/>
  <c r="F34" i="8"/>
  <c r="B48" i="3"/>
  <c r="F35" i="8"/>
  <c r="B49" i="3"/>
  <c r="F36" i="8"/>
  <c r="B50" i="3"/>
  <c r="F37" i="8"/>
  <c r="B51" i="3"/>
  <c r="F38" i="8"/>
  <c r="B52" i="3"/>
  <c r="F39" i="8"/>
  <c r="B53" i="3"/>
  <c r="F40" i="8"/>
  <c r="B54" i="3"/>
  <c r="F41" i="8"/>
  <c r="B55" i="3"/>
  <c r="F42" i="8"/>
  <c r="B56" i="3"/>
  <c r="F43" i="8"/>
  <c r="B57" i="3"/>
  <c r="F44" i="8"/>
  <c r="B58" i="3"/>
  <c r="F45" i="8"/>
  <c r="B59" i="3"/>
  <c r="F46" i="8"/>
  <c r="B60" i="3"/>
  <c r="F47" i="8"/>
  <c r="B61" i="3"/>
  <c r="F48" i="8"/>
  <c r="B62" i="3"/>
  <c r="F49" i="8"/>
  <c r="B63" i="3"/>
  <c r="F50" i="8"/>
  <c r="B65" i="3"/>
  <c r="F52" i="8"/>
  <c r="B66" i="3"/>
  <c r="F53" i="8"/>
  <c r="B67" i="3"/>
  <c r="F54" i="8"/>
  <c r="B68" i="3"/>
  <c r="F55" i="8"/>
  <c r="B69" i="3"/>
  <c r="F56" i="8"/>
  <c r="B70" i="3"/>
  <c r="F57" i="8"/>
  <c r="B71" i="3"/>
  <c r="F58" i="8"/>
  <c r="B72" i="3"/>
  <c r="F59" i="8"/>
  <c r="B73" i="3"/>
  <c r="F60" i="8"/>
  <c r="B74" i="3"/>
  <c r="F61" i="8"/>
  <c r="B75" i="3"/>
  <c r="F62" i="8"/>
  <c r="B76" i="3"/>
  <c r="F63" i="8"/>
  <c r="B77" i="3"/>
  <c r="F64" i="8"/>
  <c r="B80" i="3"/>
  <c r="F65" i="8"/>
  <c r="B81" i="3"/>
  <c r="F66" i="8"/>
  <c r="B82" i="3"/>
  <c r="F67" i="8"/>
  <c r="B83" i="3"/>
  <c r="F68" i="8"/>
  <c r="B84" i="3"/>
  <c r="F69" i="8"/>
  <c r="B85" i="3"/>
  <c r="F70" i="8"/>
  <c r="B86" i="3"/>
  <c r="F71" i="8"/>
  <c r="B87" i="3"/>
  <c r="F72" i="8"/>
  <c r="B88" i="3"/>
  <c r="F73" i="8"/>
  <c r="B89" i="3"/>
  <c r="F74" i="8"/>
  <c r="B90" i="3"/>
  <c r="F75" i="8"/>
  <c r="B91" i="3"/>
  <c r="F76" i="8"/>
  <c r="B92" i="3"/>
  <c r="F77" i="8"/>
  <c r="B93" i="3"/>
  <c r="F78" i="8"/>
  <c r="B94" i="3"/>
  <c r="F79" i="8"/>
  <c r="B95" i="3"/>
  <c r="F80" i="8"/>
  <c r="B96" i="3"/>
  <c r="F81" i="8"/>
  <c r="B97" i="3"/>
  <c r="F82" i="8"/>
  <c r="B98" i="3"/>
  <c r="F83" i="8"/>
  <c r="B99" i="3"/>
  <c r="F84" i="8"/>
  <c r="B100" i="3"/>
  <c r="F85" i="8"/>
  <c r="B101" i="3"/>
  <c r="F86" i="8"/>
  <c r="B103" i="3"/>
  <c r="F88" i="8"/>
  <c r="B104" i="3"/>
  <c r="F89" i="8"/>
  <c r="B105" i="3"/>
  <c r="F90" i="8"/>
  <c r="B106" i="3"/>
  <c r="F91" i="8"/>
  <c r="B107" i="3"/>
  <c r="F92" i="8"/>
  <c r="B108" i="3"/>
  <c r="F93" i="8"/>
  <c r="B109" i="3"/>
  <c r="F94" i="8"/>
  <c r="B110" i="3"/>
  <c r="F95" i="8"/>
  <c r="B111" i="3"/>
  <c r="F96" i="8"/>
  <c r="B112" i="3"/>
  <c r="F97" i="8"/>
  <c r="B113" i="3"/>
  <c r="F98" i="8"/>
  <c r="B114" i="3"/>
  <c r="F99" i="8"/>
  <c r="B115" i="3"/>
  <c r="F100" i="8"/>
  <c r="B116" i="3"/>
  <c r="F101" i="8"/>
  <c r="B117" i="3"/>
  <c r="F102" i="8"/>
  <c r="B118" i="3"/>
  <c r="F103" i="8"/>
  <c r="B119" i="3"/>
  <c r="F104" i="8"/>
  <c r="B120" i="3"/>
  <c r="F105" i="8"/>
  <c r="B121" i="3"/>
  <c r="F106" i="8"/>
  <c r="B122" i="3"/>
  <c r="F107" i="8"/>
  <c r="B123" i="3"/>
  <c r="F108" i="8"/>
  <c r="B124" i="3"/>
  <c r="F109" i="8"/>
  <c r="D11" i="3"/>
  <c r="B25" i="9"/>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8" i="8"/>
  <c r="E89" i="8"/>
  <c r="E90" i="8"/>
  <c r="E91" i="8"/>
  <c r="E92" i="8"/>
  <c r="E93" i="8"/>
  <c r="E94" i="8"/>
  <c r="E95" i="8"/>
  <c r="E96" i="8"/>
  <c r="E97" i="8"/>
  <c r="E98" i="8"/>
  <c r="E99" i="8"/>
  <c r="E100" i="8"/>
  <c r="E101" i="8"/>
  <c r="E102" i="8"/>
  <c r="E103" i="8"/>
  <c r="E104" i="8"/>
  <c r="E105" i="8"/>
  <c r="E106" i="8"/>
  <c r="E107" i="8"/>
  <c r="E108" i="8"/>
  <c r="E109" i="8"/>
  <c r="D8" i="3"/>
  <c r="B23" i="9"/>
  <c r="B102" i="3"/>
  <c r="B64" i="3"/>
  <c r="B41" i="3"/>
  <c r="B33" i="3"/>
  <c r="B25" i="3"/>
  <c r="B15" i="3"/>
  <c r="B8" i="3"/>
</calcChain>
</file>

<file path=xl/sharedStrings.xml><?xml version="1.0" encoding="utf-8"?>
<sst xmlns="http://schemas.openxmlformats.org/spreadsheetml/2006/main" count="543" uniqueCount="293">
  <si>
    <t>------------</t>
  </si>
  <si>
    <t>--</t>
  </si>
  <si>
    <t>-----------</t>
  </si>
  <si>
    <t>---------------</t>
  </si>
  <si>
    <t>Variable</t>
  </si>
  <si>
    <t>|</t>
  </si>
  <si>
    <t>male</t>
  </si>
  <si>
    <t>female</t>
  </si>
  <si>
    <t>Toronto</t>
  </si>
  <si>
    <t>(omitted)</t>
  </si>
  <si>
    <t>Some secondary</t>
  </si>
  <si>
    <t>Some post secondary</t>
  </si>
  <si>
    <t>University: bachelors degree</t>
  </si>
  <si>
    <t>University: graduate degree</t>
  </si>
  <si>
    <t>20-24</t>
  </si>
  <si>
    <t>25-29</t>
  </si>
  <si>
    <t>30-34</t>
  </si>
  <si>
    <t>35-39</t>
  </si>
  <si>
    <t>40-44</t>
  </si>
  <si>
    <t>45-49</t>
  </si>
  <si>
    <t>50-54</t>
  </si>
  <si>
    <t>55-59</t>
  </si>
  <si>
    <t>0-9.99</t>
  </si>
  <si>
    <t>10-19.99</t>
  </si>
  <si>
    <t>20-29.99</t>
  </si>
  <si>
    <t>30-36.99</t>
  </si>
  <si>
    <t>37-42.99</t>
  </si>
  <si>
    <t>43 or more</t>
  </si>
  <si>
    <t>Less than one year</t>
  </si>
  <si>
    <t>1-4 years</t>
  </si>
  <si>
    <t>5-9 years</t>
  </si>
  <si>
    <t>10-19 years</t>
  </si>
  <si>
    <t>20 years or more</t>
  </si>
  <si>
    <t>College diploma (includes Trades Cert.)</t>
  </si>
  <si>
    <t>Age (pick one)</t>
  </si>
  <si>
    <t>Usual hours worked per week (pick one)</t>
  </si>
  <si>
    <t>Experience with this employer (pick one)</t>
  </si>
  <si>
    <t>END OF JOB CATEGORIES</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</si>
  <si>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ConversionPath":"C:\\Users\\sreibling\\Documents\\SpreadsheetConverter"},"AdvancedSettingsModels":[],"Dropbox":{"AccessToken":"","AccessSecret":""},"SpreadsheetServer":{"Username":"","Password":"","ServerUrl":""},"ConfigureSubmitDefault":{"Email":""},"MessageBubble":{"Close":false,"TopMsg":0}}</t>
  </si>
  <si>
    <t>_Ctrl_1</t>
  </si>
  <si>
    <t>0 to 8 years</t>
  </si>
  <si>
    <t>some secondary</t>
  </si>
  <si>
    <t>grade 11-13, graduated highschool</t>
  </si>
  <si>
    <t>some post secondary</t>
  </si>
  <si>
    <t>college diploma (includes trades cert.)</t>
  </si>
  <si>
    <t>{"WidgetClassification":0,"State":1,"IsRequired":true,"DDLDefaultRequiredText":"Education (pick one)","ListItem":"Education (pick one)\r\n0 to 8 years\r\nsome secondary\r\ngrade 11-13, graduated highschool\r\nsome post secondary\r\ncollege diploma (includes trades cert.)\r\nUniversity: bachelors degree\r\nUniversity: graduate degree","VlookupRange":"","ShowListLabel":true,"ShowDt":true,"CellName":"_Ctrl_1","CellAddress":"='enter_characteristics_here'!$A$5","WidgetName":3,"HiddenRow":1,"SheetCodeName":null,"ControlId":"Education"}</t>
  </si>
  <si>
    <t>Education (pick one)</t>
  </si>
  <si>
    <t>_Ctrl_2</t>
  </si>
  <si>
    <t>{"WidgetClassification":0,"State":1,"IsRequired":true,"DDLDefaultRequiredText":"Age (pick one)","ListItem":"Age (pick one)\r\n20-24\r\n25-29\r\n30-34\r\n35-39\r\n40-44\r\n45-49\r\n50-54\r\n55-59","VlookupRange":"","ShowListLabel":true,"ShowDt":true,"CellName":"_Ctrl_2","CellAddress":"='enter_characteristics_here'!$A$14","WidgetName":3,"HiddenRow":2,"SheetCodeName":null,"ControlId":"Age"}</t>
  </si>
  <si>
    <t>_Ctrl_3</t>
  </si>
  <si>
    <t>{"WidgetClassification":0,"State":1,"IsRequired":true,"DDLDefaultRequiredText":"Usual hours worked per week (pick one)","ListItem":"Usual hours worked per week (pick one)\r\n0-9.99\r\n10-19.99\r\n20-29.99\r\n30-36.99\r\n37-42.99\r\n43 or more","VlookupRange":"","ShowListLabel":true,"ShowDt":true,"CellName":"_Ctrl_3","CellAddress":"='enter_characteristics_here'!$A$24","WidgetName":3,"HiddenRow":3,"SheetCodeName":null,"ControlId":"hours"}</t>
  </si>
  <si>
    <t>_Ctrl_4</t>
  </si>
  <si>
    <t>{"WidgetClassification":0,"State":1,"IsRequired":true,"DDLDefaultRequiredText":"Experience with this employer (pick one)","ListItem":"Experience with this employer (pick one)\r\nLess than one year\r\n1-4 years\r\n5-9 years\r\n10-19 years\r\n20 years or more","VlookupRange":"","ShowListLabel":true,"ShowDt":true,"CellName":"_Ctrl_4","CellAddress":"='enter_characteristics_here'!$A$32","WidgetName":3,"HiddenRow":4,"SheetCodeName":null,"ControlId":"experience"}</t>
  </si>
  <si>
    <t>_Ctrl_5</t>
  </si>
  <si>
    <t>yes</t>
  </si>
  <si>
    <t>no</t>
  </si>
  <si>
    <t>{"WidgetClassification":0,"State":1,"IsRequired":true,"DDLDefaultRequiredText":"Are you located in the Greater Tronto area (CMA)?","ListItem":"Are you located in the Greater Toronto Area (CMA)\r\nyes\r\nno","VlookupRange":"","ShowListLabel":true,"ShowDt":true,"CellName":"_Ctrl_5","CellAddress":"='enter_characteristics_here'!$A$39","WidgetName":3,"HiddenRow":5,"SheetCodeName":null,"ControlId":"location"}</t>
  </si>
  <si>
    <t>Are you located in the Greater Toronto Area (CMA)</t>
  </si>
  <si>
    <t>_Ctrl_6</t>
  </si>
  <si>
    <t>{"WidgetClassification":0,"State":1,"IsRequired":true,"DDLDefaultRequiredText":"Industry (pick one)","ListItem":"Industry (pick one)\r\n1\r\n2\r\n3\r\n4\r\n5\r\n6\r\n7\r\n8\r\n9\r\n10\r\n11\r\n12\r\n13\r\n14\r\n15\r\n16\r\n17\r\n18\r\n19\r\n20\r\n21\r\n22\r\n23\r\n24\r\n25\r\n26\r\n27\r\n28\r\n29\r\n30\r\n31\r\n32\r\n33\r\n34\r\n35\r\n36\r\n37\r\n38\r\n39\r\n40\r\n41\r\n42\r\n43\r\n44\r\n45\r\n46\r\n47","VlookupRange":"","ShowListLabel":true,"ShowDt":true,"CellName":"_Ctrl_6","CellAddress":"='enter_characteristics_here'!$A$43","WidgetName":3,"HiddenRow":6,"SheetCodeName":null,"ControlId":"industry"}</t>
  </si>
  <si>
    <t>Industry (pick one)</t>
  </si>
  <si>
    <t>{"IsHide":false,"SheetId":0,"Name":"pic enter_characteristics_here","HiddenRow":0,"VisibleRange":"","SheetTheme":{"TabColor":"","BodyColor":"","BodyImage":""}}</t>
  </si>
  <si>
    <t>{"IsHide":true,"SheetId":0,"Name":"enter_characteristics_here","HiddenRow":0,"VisibleRange":"","SheetTheme":{"TabColor":"","BodyColor":"","BodyImage":""}}</t>
  </si>
  <si>
    <t>{"IsHide":true,"SheetId":0,"Name":"regestimates","HiddenRow":0,"VisibleRange":"","SheetTheme":{"TabColor":"","BodyColor":"","BodyImage":""}}</t>
  </si>
  <si>
    <t>{"ButtonStyle":0,"Name":"","HideSscPoweredlogo":false,"LiveShare":{"Enable":tru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true,"IsPrint":true,"IsPrintAll":false,"IsReset":true,"IsUpdate":true},"AspnetConfig":{"BrowseUrl":"http://localhost/ssc","FileExtension":0},"NodejsConfig":{"LocalPort":3000},"ConfigureSubmit":{"IsShowCaptcha":false,"IsUseSscWebServer":true,"ReceiverCode":"","IsFreeService":false,"IsAdvanceService":false,"IsDemonstrationService":true,"AfterSuccessfulSubmit":"","AfterFailSubmit":"","AfterCancelWizard":"","IsUseOwnWebServer":false,"OwnWebServerURL":"","OwnWebServerTarget":"","SubmitTarget":0},"Flavor":0,"Edition":0,"IgnoreBgInputCell":false}</t>
  </si>
  <si>
    <t>{"IsHide":true,"SheetId":0,"Name":"Sheet4","HiddenRow":0,"VisibleRange":"","SheetTheme":{"TabColor":"","BodyColor":"","BodyImage":""}}</t>
  </si>
  <si>
    <t>in Toronto</t>
  </si>
  <si>
    <t>Agriculture; Forestry and Logging with support activities; Fishing, Hunting and Trapping (1)</t>
  </si>
  <si>
    <t>Mining and Oil and Gas Extraction; Utilities (2)</t>
  </si>
  <si>
    <t>Prime Contracting (3)</t>
  </si>
  <si>
    <t>Trade Contracting (4)</t>
  </si>
  <si>
    <t>Food, Beverage and Tobacco Product Manufacturing (5)</t>
  </si>
  <si>
    <t>Not in Toronto</t>
  </si>
  <si>
    <t>Textile Mills &amp; Textile Product Mills; Clothing Manufacturing &amp; Leather &amp; Allied Product Manufacturing (6)</t>
  </si>
  <si>
    <t>Wood Product Manufacturing (7)</t>
  </si>
  <si>
    <t xml:space="preserve">Paper Manufacturing (8) </t>
  </si>
  <si>
    <t>Printing and Related Support Activities (9)</t>
  </si>
  <si>
    <t>Petroleum and Coal Products Manufacturing; Chemical Manufacturing (10)</t>
  </si>
  <si>
    <t>Plastics and Rubber Products Manufacturing (11)</t>
  </si>
  <si>
    <t>Non-Metallic Mineral Product Manufacturing (12)</t>
  </si>
  <si>
    <t>Primary Metal Manufacturing (13)</t>
  </si>
  <si>
    <t>Fabricated Metal Product Manufacturing (14)</t>
  </si>
  <si>
    <t>Machinery Manufacturing (15)</t>
  </si>
  <si>
    <t>Computer and Electronic Product Manufacturing; Electrical Equipment, Appliance and Component Manufacturing (16)</t>
  </si>
  <si>
    <t>Transportation Equipment Manufacturing (17)</t>
  </si>
  <si>
    <t>Furniture and Related Product Manufacturing (18)</t>
  </si>
  <si>
    <t>Miscellaneous Manufacturing (19)</t>
  </si>
  <si>
    <t>Wholesale Trade (20)</t>
  </si>
  <si>
    <t>Transportation (22)</t>
  </si>
  <si>
    <t>Wharehousing and Storage (23)</t>
  </si>
  <si>
    <t>Finance (24)</t>
  </si>
  <si>
    <t>Insurance Carriers &amp; Related Activities and Funds &amp; Other Financial Vehicles (25)</t>
  </si>
  <si>
    <t>Real Estate (26)</t>
  </si>
  <si>
    <t>Rental &amp; Leasing Services and Owners &amp; Lessors of Other Non-Financial Assets (27)</t>
  </si>
  <si>
    <t>Professional, Scientific and Technical Services (28)</t>
  </si>
  <si>
    <t>Management, Administrative and Other Support (29)</t>
  </si>
  <si>
    <t>Educational Services (30)</t>
  </si>
  <si>
    <t>Health Care and Social Assistance (31)</t>
  </si>
  <si>
    <t>Information, Culture and Recreation (32)</t>
  </si>
  <si>
    <t>Accommodation and Food Services (33)</t>
  </si>
  <si>
    <t>Other Services (34)</t>
  </si>
  <si>
    <t>Senior Management Occupations; Specialist Managers (1)</t>
  </si>
  <si>
    <t>Managers in Retail Trade, Food and Accommodation Services (2)</t>
  </si>
  <si>
    <t>Other Managers N.E.C. (3)</t>
  </si>
  <si>
    <t>Professional Occupations in Business and Finance (4)</t>
  </si>
  <si>
    <t>Finance and Insurance Administrative Occupations (5)</t>
  </si>
  <si>
    <t>Secretaries (6)</t>
  </si>
  <si>
    <t>Administrative and Regulatory Occupations (7)</t>
  </si>
  <si>
    <t>Clerical Supervisors (8)</t>
  </si>
  <si>
    <t>Clerical Occupations (9)</t>
  </si>
  <si>
    <t>Professional Occupations in Natural and Applied Sciences (10)</t>
  </si>
  <si>
    <t>Technical Occupations Related to Natural and Applied Sciences (11)</t>
  </si>
  <si>
    <t>Professional Occupations in Health (12)</t>
  </si>
  <si>
    <t>Nurse Supervisors and Registered Nurses (13)</t>
  </si>
  <si>
    <t>Technical and Related Occupations in Health (14)</t>
  </si>
  <si>
    <t>Assisting Occupations in Support of Health Services (15)</t>
  </si>
  <si>
    <t>Judges, Lawyers, Psychologists, Social Workers, Ministers of Religion, and Policy and Program Officers (16)</t>
  </si>
  <si>
    <t>Teachers and Professors (17)</t>
  </si>
  <si>
    <t>Paralegals, Social Services Workers and Occupations in Education and Religion, N.E.C. (18)</t>
  </si>
  <si>
    <t>Professional Occupations in Art and Culture (19)</t>
  </si>
  <si>
    <t>Technical Occupations in Art, Culture, Recreation and Sport (20)</t>
  </si>
  <si>
    <t>Sales and Service Supervisors (21)</t>
  </si>
  <si>
    <t>Wholesale, Technical, Insurance, Real Estate Sales Specialists, and Retail, Wholesale and Grain  (22)</t>
  </si>
  <si>
    <r>
      <t xml:space="preserve">Retail Salespersons and Sales Clerks (23) </t>
    </r>
    <r>
      <rPr>
        <i/>
        <sz val="12"/>
        <rFont val="Arial"/>
      </rPr>
      <t>(base case)</t>
    </r>
  </si>
  <si>
    <t>Cashiers (24)</t>
  </si>
  <si>
    <t>Chefs and Cooks (25)</t>
  </si>
  <si>
    <t>Occupations in Food and Beverage Service (26)</t>
  </si>
  <si>
    <t>Occupations in Protective Services (27)</t>
  </si>
  <si>
    <t>Occupations in Travel and Accommodation Including Attendants in Recreation and Sport (28)</t>
  </si>
  <si>
    <t>Childcare and Home Support Workers (29)</t>
  </si>
  <si>
    <t>Sales &amp; Service Occupations N.E.C. (30)</t>
  </si>
  <si>
    <t>Contractors and Supervisors in Trades and Transportation (31)</t>
  </si>
  <si>
    <t>Construction Trades (32)</t>
  </si>
  <si>
    <t>Stationary Engineers, Power Station Operators and Electrical Trades and Telecommunications Occupations (33)</t>
  </si>
  <si>
    <t>Machinists, Metal Forming, Shaping and Erecting Occupations (34)</t>
  </si>
  <si>
    <t>Mechanics (35)</t>
  </si>
  <si>
    <t>Other Trades N.E.C. (36)</t>
  </si>
  <si>
    <t>Heavy Equipment and Crane Operators Including Drillers (37)</t>
  </si>
  <si>
    <t>Transportation Equipment Operators and Related Workers, Excl. Labourers (38)</t>
  </si>
  <si>
    <t>Trades Helpers, Construction, and Transportation Labourers and Related Occupations (39)</t>
  </si>
  <si>
    <t>Occupations Unique to Agriculture Excluding Labourers; Occupations Unique to Forestry Operations, Mining, Oil and Gas Extraction, and Fishing, Excluding Labourers (40)</t>
  </si>
  <si>
    <t>Primary Production Labourers (41)</t>
  </si>
  <si>
    <t>Supervisors in Manufacturing (42)</t>
  </si>
  <si>
    <t>Machine Operators in Manufacturing (43)</t>
  </si>
  <si>
    <t>Assemblers in Manufacturing (44)</t>
  </si>
  <si>
    <t>Labourers in Processing, Manufacturing and Utilities (45)</t>
  </si>
  <si>
    <t xml:space="preserve">Retail Trade (21) </t>
  </si>
  <si>
    <r>
      <t>Average wage of</t>
    </r>
    <r>
      <rPr>
        <b/>
        <i/>
        <sz val="14"/>
        <color theme="1"/>
        <rFont val="Arial"/>
      </rPr>
      <t xml:space="preserve"> male</t>
    </r>
    <r>
      <rPr>
        <sz val="14"/>
        <color theme="1"/>
        <rFont val="Arial"/>
      </rPr>
      <t xml:space="preserve"> employees with these characteristics:</t>
    </r>
  </si>
  <si>
    <r>
      <t xml:space="preserve">Average wage of </t>
    </r>
    <r>
      <rPr>
        <b/>
        <i/>
        <sz val="14"/>
        <color theme="1"/>
        <rFont val="Arial"/>
      </rPr>
      <t>female</t>
    </r>
    <r>
      <rPr>
        <sz val="14"/>
        <color theme="1"/>
        <rFont val="Arial"/>
      </rPr>
      <t xml:space="preserve"> employees with these characteristics</t>
    </r>
  </si>
  <si>
    <t>Choose one option from each of the following categories:</t>
  </si>
  <si>
    <t>Employee's highest level of educational attainment:</t>
  </si>
  <si>
    <t>Employee's age</t>
  </si>
  <si>
    <t>Usual hours of work per week</t>
  </si>
  <si>
    <t>Industry</t>
  </si>
  <si>
    <t>Occupation</t>
  </si>
  <si>
    <t>Using the drop-down lists in the worksheet titled "Main", choose the employee and employer characteristics</t>
  </si>
  <si>
    <t>DO NOT ENTER INFORMATION ON THIS PAGE.</t>
  </si>
  <si>
    <t>Ontario average wages for individuals with these characteristics:</t>
  </si>
  <si>
    <t xml:space="preserve">Instructions: </t>
  </si>
  <si>
    <t>Average wage - Male</t>
  </si>
  <si>
    <t>Average wage - Female</t>
  </si>
  <si>
    <t>Seniority - experience with this employer</t>
  </si>
  <si>
    <t>The calculations found on the sheet "Main" rely on ordinary least squares regression analysis.</t>
  </si>
  <si>
    <t>Coefficients</t>
  </si>
  <si>
    <t>Dependent variable: hourly earnings</t>
  </si>
  <si>
    <t>Constant</t>
  </si>
  <si>
    <t>http://www23.statcan.gc.ca/imdb/p2SV.pl?Function=getSurvey&amp;SDDS=3701</t>
  </si>
  <si>
    <t>With your employee's characteristics, in 2014:</t>
  </si>
  <si>
    <t>Schirle, Tammy. 2015. "Wage gap calculator" Prepared for the Pay Equity Commission's Gender Wage Gap Grant Program, March 2015.</t>
  </si>
  <si>
    <t>The calculator then tells you the average wage in Ontario in 2014 for private sector men and women workers with matching characteristics</t>
  </si>
  <si>
    <t>Grade 11 to 13, graduated high school</t>
  </si>
  <si>
    <t>Agriculture; Forestry and Logging with support activities; Fishing, Hunting and Trapping</t>
  </si>
  <si>
    <t>Mining and Oil and Gas Extraction; Utilities</t>
  </si>
  <si>
    <t>Prime Contracting</t>
  </si>
  <si>
    <t>Trade Contracting</t>
  </si>
  <si>
    <t>Food, Beverage and Tobacco Product Manufacturing</t>
  </si>
  <si>
    <t>Textile Mills &amp; Textile Product Mills; Clothing Manufacturing &amp; Leather &amp; Allied Product Manufacturing</t>
  </si>
  <si>
    <t>Wood Product Manufacturing</t>
  </si>
  <si>
    <t>Paper Manufacturing</t>
  </si>
  <si>
    <t>Printing and Related Support Activities</t>
  </si>
  <si>
    <t>Petroleum and Coal Products Manufacturing; Chemical Manufacturing</t>
  </si>
  <si>
    <t>Plastics and Rubber Products Manufacturing</t>
  </si>
  <si>
    <t>Non-Metallic Mineral Product Manufacturing</t>
  </si>
  <si>
    <t>Primary Metal Manufacturing</t>
  </si>
  <si>
    <t>Fabricated Metal Product Manufacturing</t>
  </si>
  <si>
    <t>Machinery Manufacturing</t>
  </si>
  <si>
    <t>Computer and Electronic Product Manufacturing; Electrical Equipment, Appliance and Component Manufacturing</t>
  </si>
  <si>
    <t>Transportation Equipment Manufacturing</t>
  </si>
  <si>
    <t>Furniture and Related Product Manufacturing</t>
  </si>
  <si>
    <t>Miscellaneous Manufacturing</t>
  </si>
  <si>
    <t>Wholesale Trade</t>
  </si>
  <si>
    <t>Retail Trade</t>
  </si>
  <si>
    <t>Transportation</t>
  </si>
  <si>
    <t>Wharehousing and Storage</t>
  </si>
  <si>
    <t>Finance</t>
  </si>
  <si>
    <t>Insurance Carriers &amp; Related Activities and Funds &amp; Other Financial Vehicles</t>
  </si>
  <si>
    <t>Real Estate</t>
  </si>
  <si>
    <t>Rental &amp; Leasing Services and Owners &amp; Lessors of Other Non-Financial Assets</t>
  </si>
  <si>
    <t>Professional, Scientific and Technical Services</t>
  </si>
  <si>
    <t>Management, Administrative and Other Support</t>
  </si>
  <si>
    <t>Educational Services</t>
  </si>
  <si>
    <t>Health Care and Social Assistance</t>
  </si>
  <si>
    <t>Information, Culture and Recreation</t>
  </si>
  <si>
    <t>Accommodation and Food Services</t>
  </si>
  <si>
    <t>Other Services</t>
  </si>
  <si>
    <t>The calculations in this workbook should be used as a guideline only.  The average wage presented above suggests what a typical worker with these charactersitics earns per hour of work.  It is important to recognize that within each of these categories, particularly within industry and occupation, there is a great deal of variation across jobs that this simple calculator is unable to account for.  Subtle differences between the average job characteristics of men and women that are not accounted for in the job charactersitics above may underlie an average wage difference betwen female and male employees and do not necessarily represent wage discrimination in favour men over women.</t>
  </si>
  <si>
    <t>Experience with this employer</t>
  </si>
  <si>
    <t>Usual hours worked per week</t>
  </si>
  <si>
    <t>Age</t>
  </si>
  <si>
    <t>Education</t>
  </si>
  <si>
    <t>Occupations</t>
  </si>
  <si>
    <t>Senior Management Occupations; Specialist Managers</t>
  </si>
  <si>
    <t>Managers in Retail Trade, Food and Accommodation Services</t>
  </si>
  <si>
    <t>Other Managers N.E.C.</t>
  </si>
  <si>
    <t>Professional Occupations in Business and Finance</t>
  </si>
  <si>
    <t>Finance and Insurance Administrative Occupations</t>
  </si>
  <si>
    <t>Secretaries</t>
  </si>
  <si>
    <t>Administrative and Regulatory Occupations</t>
  </si>
  <si>
    <t>Clerical Supervisors</t>
  </si>
  <si>
    <t>Clerical Occupations</t>
  </si>
  <si>
    <t>Professional Occupations in Natural and Applied Sciences</t>
  </si>
  <si>
    <t>Technical Occupations Related to Natural and Applied Sciences</t>
  </si>
  <si>
    <t>Professional Occupations in Health</t>
  </si>
  <si>
    <t>Nurse Supervisors and Registered Nurses</t>
  </si>
  <si>
    <t>Technical and Related Occupations in Health</t>
  </si>
  <si>
    <t>Assisting Occupations in Support of Health Services</t>
  </si>
  <si>
    <t>Judges, Lawyers, Psychologists, Social Workers, Ministers of Religion, and Policy and Program Officers</t>
  </si>
  <si>
    <t>Teachers and Professors</t>
  </si>
  <si>
    <t>Paralegals, Social Services Workers and Occupations in Education and Religion, N.E.C.</t>
  </si>
  <si>
    <t>Professional Occupations in Art and Culture</t>
  </si>
  <si>
    <t>Technical Occupations in Art, Culture, Recreation and Sport</t>
  </si>
  <si>
    <t>Sales and Service Supervisors</t>
  </si>
  <si>
    <t>Wholesale, Technical, Insurance, Real Estate Sales Specialists, and Retail, Wholesale and Grain</t>
  </si>
  <si>
    <t>Retail Salespersons and Sales Clerks</t>
  </si>
  <si>
    <t>Cashiers</t>
  </si>
  <si>
    <t>Chefs and Cooks</t>
  </si>
  <si>
    <t>Occupations in Food and Beverage Service</t>
  </si>
  <si>
    <t>Occupations in Protective Services</t>
  </si>
  <si>
    <t>Occupations in Travel and Accommodation Including Attendants in Recreation and Sport</t>
  </si>
  <si>
    <t>Childcare and Home Support Workers</t>
  </si>
  <si>
    <t>Sales &amp; Service Occupations N.E.C.</t>
  </si>
  <si>
    <t>Contractors and Supervisors in Trades and Transportation</t>
  </si>
  <si>
    <t>Construction Trades</t>
  </si>
  <si>
    <t>Stationary Engineers, Power Station Operators and Electrical Trades and Telecommunications Occupations</t>
  </si>
  <si>
    <t>Machinists, Metal Forming, Shaping and Erecting Occupations</t>
  </si>
  <si>
    <t>Mechanics</t>
  </si>
  <si>
    <t>Other Trades N.E.C.</t>
  </si>
  <si>
    <t>Heavy Equipment and Crane Operators Including Drillers</t>
  </si>
  <si>
    <t>Transportation Equipment Operators and Related Workers, Excl. Labourers</t>
  </si>
  <si>
    <t>Trades Helpers, Construction, and Transportation Labourers and Related Occupations</t>
  </si>
  <si>
    <t>Occupations Unique to Agriculture Excluding Labourers; Occupations Unique to Forestry Operations, Mining, Oil and Gas Extraction, and Fishing, Excluding Labourers</t>
  </si>
  <si>
    <t>Primary Production Labourers</t>
  </si>
  <si>
    <t>Supervisors in Manufacturing</t>
  </si>
  <si>
    <t>Machine Operators in Manufacturing</t>
  </si>
  <si>
    <t>Assemblers in Manufacturing</t>
  </si>
  <si>
    <t>Labourers in Processing, Manufacturing and Utilities</t>
  </si>
  <si>
    <t>Enters calculations</t>
  </si>
  <si>
    <t xml:space="preserve">male </t>
  </si>
  <si>
    <t>In the background- do not alter contents of this page</t>
  </si>
  <si>
    <t>The Table below represents the coefficients estimated in a regression of wages on the list of job and employee characteristics.</t>
  </si>
  <si>
    <t>Acknowledgements</t>
  </si>
  <si>
    <t>Instructions for the user:</t>
  </si>
  <si>
    <t>From each grey cell below, choose the characteristics that best describe the employee and their job. (Click on the grey cell to see the arrows for a drop-down menu.)</t>
  </si>
  <si>
    <t xml:space="preserve">If an employee or employer find a large discrepancy between the wages of their female employees and the average male wage  in this workbook's calculations, we encourage you to investigate further.  By comparing the wages of female employees to the wages of Ontario male workers with similar skills and responsibilities, an employer can gauge if the wage differences can be attributed to differences in job characteristics. It has been found that such wage differences often represent a systematic undervaluation of female employees' skills that employers may not be aware of.  </t>
  </si>
  <si>
    <t>Please see the spreadsheet labelled Technical Notes for more information about this calculator.</t>
  </si>
  <si>
    <t>For your information:</t>
  </si>
  <si>
    <t>Please see the spreadsheet labelled Resources for more information about pay equity and employment standards.</t>
  </si>
  <si>
    <t>1. This calculator can be downloaded from the Laurier Centre for Economic Research and Policy analysis website:</t>
  </si>
  <si>
    <t>http://www.lcerpa.org/public/papers/LCERPA_C2015_1_Wage_Gap_Calculator.xlsx</t>
  </si>
  <si>
    <t>3. More details, including the regression coefficients and the standard errors used in this calculator, are provided in the report prepared by Tammy Schirle and Elizabeth Vickers:</t>
  </si>
  <si>
    <t>http://www.lcerpa.org/public/papers/LCERPA_C2015_1_Ontario_Gender_Wage_Gap.pdf</t>
  </si>
  <si>
    <t xml:space="preserve">Schirle, Tammy and Elizabeth Vickers. 2015. "The Gender Wage Gap in Ontario." LCERPA Commentary No. 2015-1, March 2015.  </t>
  </si>
  <si>
    <t>For more information about the Statistics Canada's Labour Force Survey, please visit:</t>
  </si>
  <si>
    <t>The researchers would like to acknowledge the Ontario Pay Equity Commission Gender Wage Gap Grant Program for generous financial support for this project.  The calcuator and a related report were prepared with the valuable research assistance of Elizabeth Vickers, Jieheng Ding, and Kourtney Koebel, students at Wilfrid Laurier University.  This project has also benefitted from the support of Wilfrid Laurier University's Office of Research Services.  The author thanks Margaret Dwyer and Grace Lin for their comments and suggestions.</t>
  </si>
  <si>
    <t>Technical Notes and Related Information</t>
  </si>
  <si>
    <t xml:space="preserve">2. The average wage presented in the Main spreadsheet is based on Ordinary Least Squares regression estimates, which are provided in the Background spreadsheet.  The regression coefficients allow us to calculate a conditional prediction of the hourly wage rate given a particular set of characterstics.  Less formally, we can calculate the average value of the hourly wage given a set of characteristics.  </t>
  </si>
  <si>
    <t>http://www.statcan.gc.ca/subjects-sujets/standard-norme/naics-scian/2007/list-liste-eng.htm</t>
  </si>
  <si>
    <t>http://www.statcan.gc.ca/subjects-sujets/standard-norme/soc-cnp/2006/noc2006-cnp2006-menu-eng.htm</t>
  </si>
  <si>
    <t>http://www.statcan.gc.ca/pub/71-543-g/71-543-g2014001-eng.htm</t>
  </si>
  <si>
    <t>5. Industry: Industry classification in the Labour Force Survey is based on the 2007 North American Industrial Classification System.  Industry describes the general nature of the business carried out in the establishment where a person works. For more information, please visit the Statistics Canada website below, which includes an opportunity to search for an appropriate classification.</t>
  </si>
  <si>
    <t>6. Occupation:  Occupation classification in the Labour Force Survey is based on the National Occupational Classification for Statistics (NOC-S 2006).  Occupation refers to the kind of work persons were doing in their job at thime they are interviewed, as determined by the kind of work reported and a description of the most important duties.  For more information, please visit the Statistics Canada website below, which includes an opportunity to search for an appropriate classification.</t>
  </si>
  <si>
    <t>7. Education: Educational attainment refers to the highest level of education that a person has completed.  This does not refer to the educational requirements of a job.</t>
  </si>
  <si>
    <t>4. Survey and sample:  The regression coefficients are estimated using a sample of private sector workers aged 20-59 in Ontario in 2014. Self-employed and public sector workers are excluded.  We use the public use microdata files of the Labour Force Survey made available via the Data Liberation Initiative. A guide to the Labour Force Survey can be found at the Statistics Canada website:</t>
  </si>
  <si>
    <t>Please see Techinical notes for details</t>
  </si>
  <si>
    <t>Ontario employers and employees who would like to know more about their rights and obligations in the workplace can find more information from the following sources:</t>
  </si>
  <si>
    <t>http://www.payequity.gov.on.ca/en/index.php</t>
  </si>
  <si>
    <t>Pay Equity Commission - responsible for enforcing the Pay Equity Act and adjudicating disputes that arise.</t>
  </si>
  <si>
    <t>Employment Standards - the Ministry of Labour is responsible for the  Employment Standards Act, which sets the minimum standards that employers and employees must follow.</t>
  </si>
  <si>
    <t>http://www.labour.gov.on.ca/english/es/</t>
  </si>
  <si>
    <t>Labour Relations - the Ministry of Labour is responsible for legislation that defines many aspects of workplace relationships in Ontario, including settling workplace disputes under various statutes, assisting in the settlement of collective agreements, and producing collective bargaining information.  This information primarily relates to unionized settings:</t>
  </si>
  <si>
    <t>http://www.labour.gov.on.ca/english/lr/</t>
  </si>
  <si>
    <t xml:space="preserve">8. Citation: This calculator can be cited as </t>
  </si>
  <si>
    <t xml:space="preserve">The calculator is freely available to the public for personal use.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</si>
</sst>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18"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Arial"/>
    </font>
    <font>
      <sz val="12"/>
      <color theme="1"/>
      <name val="Arial"/>
    </font>
    <font>
      <b/>
      <sz val="12"/>
      <color theme="1"/>
      <name val="Arial"/>
    </font>
    <font>
      <i/>
      <sz val="12"/>
      <color theme="1"/>
      <name val="Arial"/>
    </font>
    <font>
      <i/>
      <sz val="12"/>
      <name val="Arial"/>
    </font>
    <font>
      <sz val="14"/>
      <color theme="1"/>
      <name val="Arial"/>
    </font>
    <font>
      <b/>
      <sz val="14"/>
      <color theme="1"/>
      <name val="Arial"/>
    </font>
    <font>
      <b/>
      <i/>
      <sz val="14"/>
      <color theme="1"/>
      <name val="Arial"/>
    </font>
    <font>
      <sz val="8"/>
      <name val="Calibri"/>
      <family val="2"/>
      <scheme val="minor"/>
    </font>
    <font>
      <i/>
      <sz val="14"/>
      <color theme="1"/>
      <name val="Calibri"/>
      <scheme val="minor"/>
    </font>
    <font>
      <sz val="14"/>
      <color theme="1"/>
      <name val="Calibri"/>
      <scheme val="minor"/>
    </font>
    <font>
      <b/>
      <sz val="14"/>
      <color theme="1"/>
      <name val="Calibri"/>
      <scheme val="minor"/>
    </font>
    <font>
      <i/>
      <sz val="12"/>
      <color theme="4" tint="-0.499984740745262"/>
      <name val="Calibri"/>
      <scheme val="minor"/>
    </font>
    <font>
      <b/>
      <sz val="16"/>
      <color theme="1"/>
      <name val="Arial"/>
    </font>
  </fonts>
  <fills count="13">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bgColor indexed="64"/>
      </patternFill>
    </fill>
  </fills>
  <borders count="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6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66">
    <xf numFmtId="0" fontId="0" fillId="0" borderId="0" xfId="0"/>
    <xf numFmtId="0" fontId="0" fillId="0" borderId="0" xfId="0" applyNumberFormat="1"/>
    <xf numFmtId="0" fontId="0" fillId="0" borderId="0" xfId="0" quotePrefix="1" applyNumberFormat="1"/>
    <xf numFmtId="0" fontId="0" fillId="0" borderId="0" xfId="0" quotePrefix="1"/>
    <xf numFmtId="0" fontId="4" fillId="0" borderId="0" xfId="0" applyFont="1"/>
    <xf numFmtId="0" fontId="5" fillId="0" borderId="0" xfId="0" applyFont="1" applyAlignment="1">
      <alignment vertical="center"/>
    </xf>
    <xf numFmtId="0" fontId="5" fillId="2" borderId="0" xfId="0" applyFont="1" applyFill="1"/>
    <xf numFmtId="0" fontId="5" fillId="4" borderId="0" xfId="0" applyFont="1" applyFill="1"/>
    <xf numFmtId="0" fontId="5" fillId="0" borderId="0" xfId="0" applyFont="1"/>
    <xf numFmtId="0" fontId="6" fillId="3" borderId="0" xfId="0" applyFont="1" applyFill="1"/>
    <xf numFmtId="0" fontId="5" fillId="5" borderId="0" xfId="0" applyFont="1" applyFill="1"/>
    <xf numFmtId="0" fontId="6" fillId="0" borderId="0" xfId="0" applyFont="1"/>
    <xf numFmtId="0" fontId="5" fillId="8" borderId="0" xfId="0" applyFont="1" applyFill="1"/>
    <xf numFmtId="0" fontId="5" fillId="6" borderId="0" xfId="0" applyFont="1" applyFill="1"/>
    <xf numFmtId="0" fontId="5" fillId="7" borderId="0" xfId="0" applyFont="1" applyFill="1"/>
    <xf numFmtId="0" fontId="5" fillId="0" borderId="0" xfId="0" applyFont="1" applyFill="1"/>
    <xf numFmtId="0" fontId="7" fillId="0" borderId="0" xfId="0" applyFont="1"/>
    <xf numFmtId="0" fontId="5" fillId="0" borderId="0" xfId="0" applyFont="1" applyAlignment="1">
      <alignment wrapText="1"/>
    </xf>
    <xf numFmtId="0" fontId="9" fillId="3" borderId="0" xfId="0" applyFont="1" applyFill="1"/>
    <xf numFmtId="0" fontId="0" fillId="9" borderId="0" xfId="0" applyFont="1" applyFill="1"/>
    <xf numFmtId="0" fontId="0" fillId="9" borderId="6" xfId="0" applyFont="1" applyFill="1" applyBorder="1"/>
    <xf numFmtId="0" fontId="16" fillId="0" borderId="0" xfId="0" applyFont="1"/>
    <xf numFmtId="0" fontId="16" fillId="0" borderId="6" xfId="0" applyFont="1" applyBorder="1"/>
    <xf numFmtId="0" fontId="13" fillId="10" borderId="1" xfId="0" applyFont="1" applyFill="1" applyBorder="1" applyAlignment="1">
      <alignment horizontal="center"/>
    </xf>
    <xf numFmtId="164" fontId="15" fillId="10" borderId="2" xfId="0" applyNumberFormat="1" applyFont="1" applyFill="1" applyBorder="1" applyAlignment="1">
      <alignment horizontal="center"/>
    </xf>
    <xf numFmtId="0" fontId="14" fillId="10" borderId="3" xfId="0" applyFont="1" applyFill="1" applyBorder="1" applyAlignment="1">
      <alignment horizontal="center"/>
    </xf>
    <xf numFmtId="164" fontId="14" fillId="10" borderId="4" xfId="0" applyNumberFormat="1" applyFont="1" applyFill="1" applyBorder="1" applyAlignment="1">
      <alignment horizontal="center"/>
    </xf>
    <xf numFmtId="0" fontId="13" fillId="10" borderId="3" xfId="0" applyFont="1" applyFill="1" applyBorder="1" applyAlignment="1">
      <alignment horizontal="center"/>
    </xf>
    <xf numFmtId="164" fontId="15" fillId="10" borderId="4" xfId="0" applyNumberFormat="1" applyFont="1" applyFill="1" applyBorder="1" applyAlignment="1">
      <alignment horizontal="center"/>
    </xf>
    <xf numFmtId="0" fontId="0" fillId="10" borderId="7" xfId="0" applyFill="1" applyBorder="1"/>
    <xf numFmtId="0" fontId="0" fillId="10" borderId="8" xfId="0" applyFill="1" applyBorder="1"/>
    <xf numFmtId="0" fontId="5" fillId="2" borderId="0" xfId="0" applyFont="1" applyFill="1" applyAlignment="1"/>
    <xf numFmtId="0" fontId="5" fillId="0" borderId="0" xfId="0" applyFont="1" applyAlignment="1"/>
    <xf numFmtId="0" fontId="5" fillId="11" borderId="0" xfId="0" applyFont="1" applyFill="1"/>
    <xf numFmtId="0" fontId="7" fillId="2" borderId="0" xfId="0" applyFont="1" applyFill="1"/>
    <xf numFmtId="0" fontId="4" fillId="2" borderId="0" xfId="0" applyFont="1" applyFill="1"/>
    <xf numFmtId="0" fontId="5" fillId="11" borderId="0" xfId="0" applyFont="1" applyFill="1" applyAlignment="1">
      <alignment vertical="center"/>
    </xf>
    <xf numFmtId="0" fontId="4" fillId="11" borderId="0" xfId="0" applyFont="1" applyFill="1"/>
    <xf numFmtId="0" fontId="6" fillId="7" borderId="0" xfId="0" applyFont="1" applyFill="1"/>
    <xf numFmtId="0" fontId="9" fillId="7" borderId="0" xfId="0" applyFont="1" applyFill="1"/>
    <xf numFmtId="2" fontId="10" fillId="7" borderId="0" xfId="0" applyNumberFormat="1" applyFont="1" applyFill="1"/>
    <xf numFmtId="0" fontId="6" fillId="8" borderId="0" xfId="0" applyFont="1" applyFill="1"/>
    <xf numFmtId="0" fontId="0" fillId="0" borderId="6" xfId="0" applyFont="1" applyBorder="1" applyAlignment="1">
      <alignment horizontal="center"/>
    </xf>
    <xf numFmtId="0" fontId="16" fillId="0" borderId="0" xfId="0" applyFont="1" applyAlignment="1">
      <alignment horizontal="center"/>
    </xf>
    <xf numFmtId="0" fontId="0" fillId="0" borderId="0" xfId="0" applyFont="1" applyAlignment="1">
      <alignment horizontal="center"/>
    </xf>
    <xf numFmtId="0" fontId="15" fillId="0" borderId="5" xfId="0" applyFont="1" applyBorder="1" applyAlignment="1">
      <alignment horizontal="center"/>
    </xf>
    <xf numFmtId="0" fontId="15" fillId="2" borderId="0" xfId="0" applyFont="1" applyFill="1" applyAlignment="1">
      <alignment horizontal="center"/>
    </xf>
    <xf numFmtId="0" fontId="0" fillId="0" borderId="0" xfId="0" applyAlignment="1">
      <alignment horizontal="center"/>
    </xf>
    <xf numFmtId="0" fontId="1" fillId="0" borderId="0" xfId="0" applyFont="1"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2" borderId="0" xfId="0" applyFont="1" applyFill="1" applyAlignment="1">
      <alignment horizontal="left" wrapText="1"/>
    </xf>
    <xf numFmtId="0" fontId="15" fillId="0" borderId="0" xfId="0" applyFont="1" applyAlignment="1">
      <alignment horizontal="center"/>
    </xf>
    <xf numFmtId="0" fontId="0" fillId="0" borderId="5" xfId="0" applyFont="1" applyBorder="1" applyAlignment="1">
      <alignment horizontal="center"/>
    </xf>
    <xf numFmtId="0" fontId="9" fillId="3" borderId="0" xfId="0" applyFont="1" applyFill="1" applyAlignment="1">
      <alignment horizontal="left"/>
    </xf>
    <xf numFmtId="0" fontId="0" fillId="0" borderId="0" xfId="0" applyAlignment="1">
      <alignment horizontal="left" vertical="center" wrapText="1"/>
    </xf>
    <xf numFmtId="0" fontId="0" fillId="10" borderId="1"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7" xfId="0" applyFill="1" applyBorder="1" applyAlignment="1">
      <alignment horizontal="center" vertical="center"/>
    </xf>
    <xf numFmtId="0" fontId="0" fillId="10" borderId="8" xfId="0" applyFill="1" applyBorder="1" applyAlignment="1">
      <alignment horizontal="center" vertical="center"/>
    </xf>
    <xf numFmtId="0" fontId="0" fillId="0" borderId="0" xfId="0" applyAlignment="1">
      <alignment wrapText="1"/>
    </xf>
    <xf numFmtId="0" fontId="2" fillId="0" borderId="0" xfId="65" applyAlignment="1">
      <alignment wrapText="1"/>
    </xf>
    <xf numFmtId="0" fontId="15" fillId="0" borderId="0" xfId="0" applyFont="1" applyAlignment="1">
      <alignment wrapText="1"/>
    </xf>
    <xf numFmtId="0" fontId="17" fillId="12" borderId="0" xfId="0" applyFont="1" applyFill="1"/>
    <xf numFmtId="0" fontId="17" fillId="12" borderId="0" xfId="0" applyFont="1" applyFill="1" applyAlignment="1">
      <alignment horizontal="left"/>
    </xf>
    <xf numFmtId="0" fontId="0" fillId="2" borderId="0" xfId="0" applyFill="1" applyAlignment="1">
      <alignment wrapText="1"/>
    </xf>
  </cellXfs>
  <cellStyles count="6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hyperlink" Target="http://www23.statcan.gc.ca/imdb/p2SV.pl?Function=getSurvey&amp;SDDS=3701" TargetMode="External"/><Relationship Id="rId4" Type="http://schemas.openxmlformats.org/officeDocument/2006/relationships/hyperlink" Target="http://www.statcan.gc.ca/subjects-sujets/standard-norme/naics-scian/2007/list-liste-eng.htm" TargetMode="External"/><Relationship Id="rId5" Type="http://schemas.openxmlformats.org/officeDocument/2006/relationships/hyperlink" Target="http://www.statcan.gc.ca/subjects-sujets/standard-norme/soc-cnp/2006/noc2006-cnp2006-menu-eng.htm" TargetMode="External"/><Relationship Id="rId6" Type="http://schemas.openxmlformats.org/officeDocument/2006/relationships/hyperlink" Target="http://www.statcan.gc.ca/pub/71-543-g/71-543-g2014001-eng.htm" TargetMode="External"/><Relationship Id="rId1" Type="http://schemas.openxmlformats.org/officeDocument/2006/relationships/hyperlink" Target="http://www.lcerpa.org/public/papers/LCERPA_C2015_1_Wage_Gap_Calculator.xlsx" TargetMode="External"/><Relationship Id="rId2" Type="http://schemas.openxmlformats.org/officeDocument/2006/relationships/hyperlink" Target="http://www.lcerpa.org/public/papers/LCERPA_C2015_1_Ontario_Gender_Wage_Gap.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payequity.gov.on.ca/en/index.php" TargetMode="External"/><Relationship Id="rId2" Type="http://schemas.openxmlformats.org/officeDocument/2006/relationships/hyperlink" Target="http://www.labour.gov.on.ca/english/lr/" TargetMode="External"/><Relationship Id="rId3" Type="http://schemas.openxmlformats.org/officeDocument/2006/relationships/hyperlink" Target="http://www.labour.gov.on.ca/english/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view="pageLayout" workbookViewId="0">
      <selection sqref="A1:B1"/>
    </sheetView>
  </sheetViews>
  <sheetFormatPr baseColWidth="10" defaultRowHeight="15" x14ac:dyDescent="0"/>
  <cols>
    <col min="1" max="1" width="44.83203125" customWidth="1"/>
    <col min="2" max="2" width="59" customWidth="1"/>
  </cols>
  <sheetData>
    <row r="1" spans="1:2" ht="18">
      <c r="A1" s="46" t="s">
        <v>158</v>
      </c>
      <c r="B1" s="46"/>
    </row>
    <row r="2" spans="1:2" ht="34" customHeight="1">
      <c r="A2" s="51" t="s">
        <v>262</v>
      </c>
      <c r="B2" s="51"/>
    </row>
    <row r="3" spans="1:2" ht="34" customHeight="1">
      <c r="A3" s="51" t="s">
        <v>169</v>
      </c>
      <c r="B3" s="51"/>
    </row>
    <row r="4" spans="1:2">
      <c r="A4" s="42"/>
      <c r="B4" s="42"/>
    </row>
    <row r="5" spans="1:2" ht="18">
      <c r="A5" s="45" t="s">
        <v>149</v>
      </c>
      <c r="B5" s="45"/>
    </row>
    <row r="6" spans="1:2">
      <c r="A6" s="44"/>
      <c r="B6" s="44"/>
    </row>
    <row r="7" spans="1:2">
      <c r="A7" s="21" t="s">
        <v>150</v>
      </c>
      <c r="B7" s="19" t="s">
        <v>170</v>
      </c>
    </row>
    <row r="8" spans="1:2">
      <c r="A8" s="43"/>
      <c r="B8" s="43"/>
    </row>
    <row r="9" spans="1:2">
      <c r="A9" s="21" t="s">
        <v>151</v>
      </c>
      <c r="B9" s="19" t="s">
        <v>16</v>
      </c>
    </row>
    <row r="10" spans="1:2">
      <c r="A10" s="43"/>
      <c r="B10" s="43"/>
    </row>
    <row r="11" spans="1:2">
      <c r="A11" s="21" t="s">
        <v>152</v>
      </c>
      <c r="B11" s="19" t="s">
        <v>26</v>
      </c>
    </row>
    <row r="12" spans="1:2">
      <c r="A12" s="43"/>
      <c r="B12" s="43"/>
    </row>
    <row r="13" spans="1:2">
      <c r="A13" s="21" t="s">
        <v>161</v>
      </c>
      <c r="B13" s="19" t="s">
        <v>29</v>
      </c>
    </row>
    <row r="14" spans="1:2">
      <c r="A14" s="43"/>
      <c r="B14" s="43"/>
    </row>
    <row r="15" spans="1:2">
      <c r="A15" s="21" t="s">
        <v>8</v>
      </c>
      <c r="B15" s="19" t="s">
        <v>72</v>
      </c>
    </row>
    <row r="16" spans="1:2">
      <c r="A16" s="43"/>
      <c r="B16" s="43"/>
    </row>
    <row r="17" spans="1:2">
      <c r="A17" s="21" t="s">
        <v>153</v>
      </c>
      <c r="B17" s="19" t="s">
        <v>185</v>
      </c>
    </row>
    <row r="18" spans="1:2">
      <c r="A18" s="43"/>
      <c r="B18" s="43"/>
    </row>
    <row r="19" spans="1:2">
      <c r="A19" s="22" t="s">
        <v>154</v>
      </c>
      <c r="B19" s="20" t="s">
        <v>244</v>
      </c>
    </row>
    <row r="20" spans="1:2">
      <c r="A20" s="53"/>
      <c r="B20" s="53"/>
    </row>
    <row r="21" spans="1:2" ht="18">
      <c r="A21" s="52" t="s">
        <v>157</v>
      </c>
      <c r="B21" s="52"/>
    </row>
    <row r="22" spans="1:2">
      <c r="A22" s="50"/>
      <c r="B22" s="50"/>
    </row>
    <row r="23" spans="1:2" ht="23" customHeight="1">
      <c r="A23" s="23" t="s">
        <v>159</v>
      </c>
      <c r="B23" s="24">
        <f>Calculator!D8</f>
        <v>21.851044000000002</v>
      </c>
    </row>
    <row r="24" spans="1:2" ht="14" customHeight="1">
      <c r="A24" s="25"/>
      <c r="B24" s="26"/>
    </row>
    <row r="25" spans="1:2" ht="24" customHeight="1">
      <c r="A25" s="27" t="s">
        <v>160</v>
      </c>
      <c r="B25" s="28">
        <f>Calculator!D11</f>
        <v>17.710735100000001</v>
      </c>
    </row>
    <row r="26" spans="1:2" ht="10" customHeight="1">
      <c r="A26" s="29"/>
      <c r="B26" s="30"/>
    </row>
    <row r="27" spans="1:2">
      <c r="A27" s="49"/>
      <c r="B27" s="49"/>
    </row>
    <row r="28" spans="1:2">
      <c r="A28" s="47"/>
      <c r="B28" s="47"/>
    </row>
    <row r="29" spans="1:2" ht="20" customHeight="1">
      <c r="A29" s="48" t="s">
        <v>265</v>
      </c>
      <c r="B29" s="48"/>
    </row>
    <row r="30" spans="1:2" ht="102" customHeight="1">
      <c r="A30" s="55" t="s">
        <v>205</v>
      </c>
      <c r="B30" s="55"/>
    </row>
    <row r="31" spans="1:2" ht="87" customHeight="1">
      <c r="A31" s="55" t="s">
        <v>263</v>
      </c>
      <c r="B31" s="55"/>
    </row>
    <row r="32" spans="1:2" ht="32" customHeight="1">
      <c r="A32" s="56" t="s">
        <v>264</v>
      </c>
      <c r="B32" s="57"/>
    </row>
    <row r="33" spans="1:2" ht="28" customHeight="1">
      <c r="A33" s="58" t="s">
        <v>266</v>
      </c>
      <c r="B33" s="59"/>
    </row>
  </sheetData>
  <mergeCells count="22">
    <mergeCell ref="A33:B33"/>
    <mergeCell ref="A1:B1"/>
    <mergeCell ref="A28:B28"/>
    <mergeCell ref="A29:B29"/>
    <mergeCell ref="A27:B27"/>
    <mergeCell ref="A22:B22"/>
    <mergeCell ref="A2:B2"/>
    <mergeCell ref="A3:B3"/>
    <mergeCell ref="A30:B30"/>
    <mergeCell ref="A31:B31"/>
    <mergeCell ref="A32:B32"/>
    <mergeCell ref="A21:B21"/>
    <mergeCell ref="A20:B20"/>
    <mergeCell ref="A18:B18"/>
    <mergeCell ref="A16:B16"/>
    <mergeCell ref="A14:B14"/>
    <mergeCell ref="A4:B4"/>
    <mergeCell ref="A12:B12"/>
    <mergeCell ref="A10:B10"/>
    <mergeCell ref="A8:B8"/>
    <mergeCell ref="A6:B6"/>
    <mergeCell ref="A5:B5"/>
  </mergeCells>
  <phoneticPr fontId="12" type="noConversion"/>
  <dataValidations count="7">
    <dataValidation type="list" showInputMessage="1" showErrorMessage="1" errorTitle="Choose one" error="You must choose one value from the list provided." promptTitle="Choose one" prompt="Choose employee's education level" sqref="B7">
      <formula1>Education</formula1>
    </dataValidation>
    <dataValidation type="list" showInputMessage="1" showErrorMessage="1" errorTitle="Choose one" error="You must choose one value from the list." promptTitle="Choose one" prompt="Choose the employee's age group from the list" sqref="B9">
      <formula1>Age</formula1>
    </dataValidation>
    <dataValidation type="list" allowBlank="1" showInputMessage="1" showErrorMessage="1" errorTitle="Choose one" error="You must choose one value from the list provided." promptTitle="Choose one" prompt="From the list, choose which number of hours best describes the employee's normal schedule." sqref="B11">
      <formula1>Usual_hours_worked</formula1>
    </dataValidation>
    <dataValidation type="list" allowBlank="1" showInputMessage="1" showErrorMessage="1" promptTitle="Choose one" prompt="Select the category that describes the number of years this employee has worked for this employer." sqref="B13">
      <formula1>Seniority</formula1>
    </dataValidation>
    <dataValidation type="list" allowBlank="1" showInputMessage="1" showErrorMessage="1" promptTitle="Choose one" prompt="Indicate whether or not the employee is located in Toronto" sqref="B15">
      <formula1>Toronto</formula1>
    </dataValidation>
    <dataValidation type="list" allowBlank="1" showInputMessage="1" showErrorMessage="1" promptTitle="Choose one." prompt="Choose the category that best describes the employer's industry.  These categories align with the North American Industry Classification codes." sqref="B17">
      <formula1>Industry</formula1>
    </dataValidation>
    <dataValidation type="list" showInputMessage="1" showErrorMessage="1" errorTitle="Choose one." promptTitle="Choose one." prompt="Choose the occupation category that best describes the employee's main job. " sqref="B19">
      <formula1>Occupation</formula1>
    </dataValidation>
  </dataValidations>
  <pageMargins left="0.75" right="0.75" top="1" bottom="1" header="0.5" footer="0.5"/>
  <pageSetup orientation="landscape" horizontalDpi="4294967292" verticalDpi="429496729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baseColWidth="10" defaultColWidth="8.83203125" defaultRowHeight="15" x14ac:dyDescent="0"/>
  <sheetData>
    <row r="1" spans="1:5">
      <c r="A1" t="s">
        <v>39</v>
      </c>
      <c r="B1" t="s">
        <v>45</v>
      </c>
      <c r="C1" t="s">
        <v>61</v>
      </c>
      <c r="D1" t="s">
        <v>64</v>
      </c>
      <c r="E1" t="s">
        <v>38</v>
      </c>
    </row>
    <row r="2" spans="1:5">
      <c r="A2" t="s">
        <v>47</v>
      </c>
      <c r="B2" t="s">
        <v>48</v>
      </c>
      <c r="C2" t="s">
        <v>62</v>
      </c>
    </row>
    <row r="3" spans="1:5">
      <c r="A3" t="s">
        <v>49</v>
      </c>
      <c r="B3" t="s">
        <v>50</v>
      </c>
      <c r="C3" t="s">
        <v>63</v>
      </c>
    </row>
    <row r="4" spans="1:5">
      <c r="A4" t="s">
        <v>51</v>
      </c>
      <c r="B4" t="s">
        <v>52</v>
      </c>
      <c r="C4" t="s">
        <v>65</v>
      </c>
    </row>
    <row r="5" spans="1:5">
      <c r="A5" t="s">
        <v>53</v>
      </c>
      <c r="B5" t="s">
        <v>56</v>
      </c>
    </row>
    <row r="6" spans="1:5">
      <c r="A6" t="s">
        <v>58</v>
      </c>
      <c r="B6" t="s">
        <v>59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workbookViewId="0"/>
  </sheetViews>
  <sheetFormatPr baseColWidth="10" defaultColWidth="8.83203125" defaultRowHeight="15" x14ac:dyDescent="0"/>
  <cols>
    <col min="1" max="2" width="32.6640625" bestFit="1" customWidth="1"/>
    <col min="3" max="5" width="12.5" bestFit="1" customWidth="1"/>
    <col min="7" max="7" width="12.5" bestFit="1" customWidth="1"/>
    <col min="9" max="10" width="34" bestFit="1" customWidth="1"/>
    <col min="12" max="13" width="34.5" bestFit="1" customWidth="1"/>
    <col min="14" max="15" width="3.6640625" bestFit="1" customWidth="1"/>
    <col min="17" max="17" width="3.6640625" bestFit="1" customWidth="1"/>
    <col min="19" max="19" width="3.6640625" bestFit="1" customWidth="1"/>
    <col min="20" max="20" width="42.83203125" bestFit="1" customWidth="1"/>
    <col min="22" max="22" width="42.83203125" bestFit="1" customWidth="1"/>
    <col min="24" max="26" width="2.83203125" bestFit="1" customWidth="1"/>
    <col min="28" max="28" width="2.83203125" bestFit="1" customWidth="1"/>
    <col min="30" max="30" width="16" bestFit="1" customWidth="1"/>
  </cols>
  <sheetData>
    <row r="1" spans="1:30">
      <c r="A1" s="2" t="s">
        <v>40</v>
      </c>
      <c r="B1" s="2" t="s">
        <v>46</v>
      </c>
      <c r="C1" s="1" t="s">
        <v>34</v>
      </c>
      <c r="D1" s="1" t="s">
        <v>34</v>
      </c>
      <c r="E1" s="1" t="s">
        <v>34</v>
      </c>
      <c r="F1" t="s">
        <v>34</v>
      </c>
      <c r="G1" s="1" t="s">
        <v>34</v>
      </c>
      <c r="H1" s="3" t="s">
        <v>35</v>
      </c>
      <c r="I1" s="2" t="s">
        <v>35</v>
      </c>
      <c r="J1" s="2" t="s">
        <v>35</v>
      </c>
      <c r="K1" t="s">
        <v>36</v>
      </c>
      <c r="L1" s="1" t="s">
        <v>36</v>
      </c>
      <c r="M1" s="1" t="s">
        <v>36</v>
      </c>
      <c r="N1" s="1" t="s">
        <v>54</v>
      </c>
      <c r="O1" s="1" t="s">
        <v>54</v>
      </c>
      <c r="P1" t="s">
        <v>54</v>
      </c>
      <c r="Q1" s="1" t="s">
        <v>54</v>
      </c>
      <c r="R1" t="s">
        <v>54</v>
      </c>
      <c r="S1" s="1" t="s">
        <v>54</v>
      </c>
      <c r="T1" s="1" t="s">
        <v>57</v>
      </c>
      <c r="U1" t="s">
        <v>57</v>
      </c>
      <c r="V1" s="1" t="s">
        <v>57</v>
      </c>
      <c r="W1">
        <v>1</v>
      </c>
      <c r="X1" s="1">
        <v>1</v>
      </c>
      <c r="Y1" s="1">
        <v>1</v>
      </c>
      <c r="Z1" s="1">
        <v>1</v>
      </c>
      <c r="AA1">
        <v>1</v>
      </c>
      <c r="AB1" s="1">
        <v>1</v>
      </c>
      <c r="AC1" t="s">
        <v>60</v>
      </c>
      <c r="AD1" s="1" t="s">
        <v>60</v>
      </c>
    </row>
    <row r="2" spans="1:30">
      <c r="A2" s="2" t="s">
        <v>41</v>
      </c>
      <c r="B2" s="2" t="s">
        <v>40</v>
      </c>
      <c r="C2" s="1" t="s">
        <v>14</v>
      </c>
      <c r="D2" s="1" t="s">
        <v>14</v>
      </c>
      <c r="E2" s="1" t="s">
        <v>14</v>
      </c>
      <c r="F2" t="s">
        <v>14</v>
      </c>
      <c r="G2" s="1" t="s">
        <v>14</v>
      </c>
      <c r="H2" s="3" t="s">
        <v>22</v>
      </c>
      <c r="I2" s="2" t="s">
        <v>22</v>
      </c>
      <c r="J2" s="2" t="s">
        <v>22</v>
      </c>
      <c r="K2" t="s">
        <v>28</v>
      </c>
      <c r="L2" s="1" t="s">
        <v>28</v>
      </c>
      <c r="M2" s="1" t="s">
        <v>28</v>
      </c>
      <c r="N2" s="1" t="s">
        <v>55</v>
      </c>
      <c r="O2" s="1" t="s">
        <v>55</v>
      </c>
      <c r="P2" t="s">
        <v>55</v>
      </c>
      <c r="Q2" s="1" t="s">
        <v>55</v>
      </c>
      <c r="R2" t="s">
        <v>55</v>
      </c>
      <c r="S2" s="1" t="s">
        <v>55</v>
      </c>
      <c r="T2" s="1" t="s">
        <v>54</v>
      </c>
      <c r="U2" t="s">
        <v>54</v>
      </c>
      <c r="V2" s="1" t="s">
        <v>54</v>
      </c>
      <c r="W2">
        <v>2</v>
      </c>
      <c r="X2" s="1">
        <v>2</v>
      </c>
      <c r="Y2" s="1">
        <v>2</v>
      </c>
      <c r="Z2" s="1">
        <v>2</v>
      </c>
      <c r="AA2">
        <v>2</v>
      </c>
      <c r="AB2" s="1">
        <v>2</v>
      </c>
      <c r="AC2">
        <v>1</v>
      </c>
      <c r="AD2" s="1">
        <v>1</v>
      </c>
    </row>
    <row r="3" spans="1:30">
      <c r="A3" s="2" t="s">
        <v>42</v>
      </c>
      <c r="B3" s="2" t="s">
        <v>41</v>
      </c>
      <c r="C3" s="1" t="s">
        <v>15</v>
      </c>
      <c r="D3" s="1" t="s">
        <v>15</v>
      </c>
      <c r="E3" s="1" t="s">
        <v>15</v>
      </c>
      <c r="F3" t="s">
        <v>15</v>
      </c>
      <c r="G3" s="1" t="s">
        <v>15</v>
      </c>
      <c r="H3" s="3" t="s">
        <v>23</v>
      </c>
      <c r="I3" s="2" t="s">
        <v>23</v>
      </c>
      <c r="J3" s="2" t="s">
        <v>23</v>
      </c>
      <c r="K3" t="s">
        <v>29</v>
      </c>
      <c r="L3" s="1" t="s">
        <v>29</v>
      </c>
      <c r="M3" s="1" t="s">
        <v>29</v>
      </c>
      <c r="T3" s="1" t="s">
        <v>55</v>
      </c>
      <c r="U3" t="s">
        <v>55</v>
      </c>
      <c r="V3" s="1" t="s">
        <v>55</v>
      </c>
      <c r="W3">
        <v>3</v>
      </c>
      <c r="X3" s="1">
        <v>3</v>
      </c>
      <c r="Y3" s="1">
        <v>3</v>
      </c>
      <c r="Z3" s="1">
        <v>3</v>
      </c>
      <c r="AA3">
        <v>3</v>
      </c>
      <c r="AB3" s="1">
        <v>3</v>
      </c>
      <c r="AC3">
        <v>2</v>
      </c>
      <c r="AD3" s="1">
        <v>2</v>
      </c>
    </row>
    <row r="4" spans="1:30">
      <c r="A4" s="2" t="s">
        <v>43</v>
      </c>
      <c r="B4" s="2" t="s">
        <v>42</v>
      </c>
      <c r="C4" s="1" t="s">
        <v>16</v>
      </c>
      <c r="D4" s="1" t="s">
        <v>16</v>
      </c>
      <c r="E4" s="1" t="s">
        <v>16</v>
      </c>
      <c r="F4" t="s">
        <v>16</v>
      </c>
      <c r="G4" s="1" t="s">
        <v>16</v>
      </c>
      <c r="H4" s="3" t="s">
        <v>24</v>
      </c>
      <c r="I4" s="2" t="s">
        <v>24</v>
      </c>
      <c r="J4" s="2" t="s">
        <v>24</v>
      </c>
      <c r="K4" t="s">
        <v>30</v>
      </c>
      <c r="L4" s="1" t="s">
        <v>30</v>
      </c>
      <c r="M4" s="1" t="s">
        <v>30</v>
      </c>
      <c r="W4">
        <v>4</v>
      </c>
      <c r="X4" s="1">
        <v>4</v>
      </c>
      <c r="Y4" s="1">
        <v>4</v>
      </c>
      <c r="Z4" s="1">
        <v>4</v>
      </c>
      <c r="AA4">
        <v>4</v>
      </c>
      <c r="AB4" s="1">
        <v>4</v>
      </c>
      <c r="AC4">
        <v>3</v>
      </c>
      <c r="AD4" s="1">
        <v>3</v>
      </c>
    </row>
    <row r="5" spans="1:30">
      <c r="A5" s="2" t="s">
        <v>44</v>
      </c>
      <c r="B5" s="2" t="s">
        <v>43</v>
      </c>
      <c r="C5" s="1" t="s">
        <v>17</v>
      </c>
      <c r="D5" s="1" t="s">
        <v>17</v>
      </c>
      <c r="E5" s="1" t="s">
        <v>17</v>
      </c>
      <c r="F5" t="s">
        <v>17</v>
      </c>
      <c r="G5" s="1" t="s">
        <v>17</v>
      </c>
      <c r="H5" s="3" t="s">
        <v>25</v>
      </c>
      <c r="I5" s="2" t="s">
        <v>25</v>
      </c>
      <c r="J5" s="2" t="s">
        <v>25</v>
      </c>
      <c r="K5" t="s">
        <v>31</v>
      </c>
      <c r="L5" s="1" t="s">
        <v>31</v>
      </c>
      <c r="M5" s="1" t="s">
        <v>31</v>
      </c>
      <c r="W5">
        <v>5</v>
      </c>
      <c r="X5" s="1">
        <v>5</v>
      </c>
      <c r="Y5" s="1">
        <v>5</v>
      </c>
      <c r="Z5" s="1">
        <v>5</v>
      </c>
      <c r="AA5">
        <v>5</v>
      </c>
      <c r="AB5" s="1">
        <v>5</v>
      </c>
      <c r="AC5">
        <v>4</v>
      </c>
      <c r="AD5" s="1">
        <v>4</v>
      </c>
    </row>
    <row r="6" spans="1:30">
      <c r="A6" s="2" t="s">
        <v>12</v>
      </c>
      <c r="B6" s="2" t="s">
        <v>44</v>
      </c>
      <c r="C6" s="1" t="s">
        <v>18</v>
      </c>
      <c r="D6" s="1" t="s">
        <v>18</v>
      </c>
      <c r="E6" s="1" t="s">
        <v>18</v>
      </c>
      <c r="F6" t="s">
        <v>18</v>
      </c>
      <c r="G6" s="1" t="s">
        <v>18</v>
      </c>
      <c r="H6" s="3" t="s">
        <v>26</v>
      </c>
      <c r="I6" s="2" t="s">
        <v>26</v>
      </c>
      <c r="J6" s="2" t="s">
        <v>26</v>
      </c>
      <c r="K6" t="s">
        <v>32</v>
      </c>
      <c r="L6" s="1" t="s">
        <v>32</v>
      </c>
      <c r="M6" s="1" t="s">
        <v>32</v>
      </c>
      <c r="W6">
        <v>6</v>
      </c>
      <c r="X6" s="1">
        <v>6</v>
      </c>
      <c r="Y6" s="1">
        <v>6</v>
      </c>
      <c r="Z6" s="1">
        <v>6</v>
      </c>
      <c r="AA6">
        <v>6</v>
      </c>
      <c r="AB6" s="1">
        <v>6</v>
      </c>
      <c r="AC6">
        <v>5</v>
      </c>
      <c r="AD6" s="1">
        <v>5</v>
      </c>
    </row>
    <row r="7" spans="1:30">
      <c r="A7" s="2" t="s">
        <v>13</v>
      </c>
      <c r="B7" s="2" t="s">
        <v>12</v>
      </c>
      <c r="C7" s="1" t="s">
        <v>19</v>
      </c>
      <c r="D7" s="1" t="s">
        <v>19</v>
      </c>
      <c r="E7" s="1" t="s">
        <v>19</v>
      </c>
      <c r="F7" t="s">
        <v>19</v>
      </c>
      <c r="G7" s="1" t="s">
        <v>19</v>
      </c>
      <c r="H7" s="3" t="s">
        <v>27</v>
      </c>
      <c r="I7" s="2" t="s">
        <v>27</v>
      </c>
      <c r="J7" s="2" t="s">
        <v>27</v>
      </c>
      <c r="W7">
        <v>7</v>
      </c>
      <c r="X7" s="1">
        <v>7</v>
      </c>
      <c r="Y7" s="1">
        <v>7</v>
      </c>
      <c r="Z7" s="1">
        <v>7</v>
      </c>
      <c r="AA7">
        <v>7</v>
      </c>
      <c r="AB7" s="1">
        <v>7</v>
      </c>
      <c r="AC7">
        <v>6</v>
      </c>
      <c r="AD7" s="1">
        <v>6</v>
      </c>
    </row>
    <row r="8" spans="1:30">
      <c r="B8" s="2" t="s">
        <v>13</v>
      </c>
      <c r="D8" s="1" t="s">
        <v>20</v>
      </c>
      <c r="E8" s="1" t="s">
        <v>20</v>
      </c>
      <c r="F8" t="s">
        <v>20</v>
      </c>
      <c r="G8" s="1" t="s">
        <v>20</v>
      </c>
      <c r="W8">
        <v>8</v>
      </c>
      <c r="X8" s="1">
        <v>8</v>
      </c>
      <c r="Y8" s="1">
        <v>8</v>
      </c>
      <c r="Z8" s="1">
        <v>8</v>
      </c>
      <c r="AA8">
        <v>8</v>
      </c>
      <c r="AB8" s="1">
        <v>8</v>
      </c>
      <c r="AC8">
        <v>7</v>
      </c>
      <c r="AD8" s="1">
        <v>7</v>
      </c>
    </row>
    <row r="9" spans="1:30">
      <c r="D9" s="1" t="s">
        <v>21</v>
      </c>
      <c r="E9" s="1" t="s">
        <v>21</v>
      </c>
      <c r="F9" t="s">
        <v>21</v>
      </c>
      <c r="G9" s="1" t="s">
        <v>21</v>
      </c>
      <c r="W9">
        <v>9</v>
      </c>
      <c r="X9" s="1">
        <v>9</v>
      </c>
      <c r="Y9" s="1">
        <v>9</v>
      </c>
      <c r="Z9" s="1">
        <v>9</v>
      </c>
      <c r="AA9">
        <v>9</v>
      </c>
      <c r="AB9" s="1">
        <v>9</v>
      </c>
      <c r="AC9">
        <v>8</v>
      </c>
      <c r="AD9" s="1">
        <v>8</v>
      </c>
    </row>
    <row r="10" spans="1:30">
      <c r="W10">
        <v>10</v>
      </c>
      <c r="X10" s="1">
        <v>10</v>
      </c>
      <c r="Y10" s="1">
        <v>10</v>
      </c>
      <c r="Z10" s="1">
        <v>10</v>
      </c>
      <c r="AA10">
        <v>10</v>
      </c>
      <c r="AB10" s="1">
        <v>10</v>
      </c>
      <c r="AC10">
        <v>9</v>
      </c>
      <c r="AD10" s="1">
        <v>9</v>
      </c>
    </row>
    <row r="11" spans="1:30">
      <c r="W11">
        <v>11</v>
      </c>
      <c r="X11" s="1">
        <v>11</v>
      </c>
      <c r="Y11" s="1">
        <v>11</v>
      </c>
      <c r="Z11" s="1">
        <v>11</v>
      </c>
      <c r="AA11">
        <v>11</v>
      </c>
      <c r="AB11" s="1">
        <v>11</v>
      </c>
      <c r="AC11">
        <v>10</v>
      </c>
      <c r="AD11" s="1">
        <v>10</v>
      </c>
    </row>
    <row r="12" spans="1:30">
      <c r="W12">
        <v>12</v>
      </c>
      <c r="X12" s="1">
        <v>12</v>
      </c>
      <c r="Y12" s="1">
        <v>12</v>
      </c>
      <c r="Z12" s="1">
        <v>12</v>
      </c>
      <c r="AA12">
        <v>12</v>
      </c>
      <c r="AB12" s="1">
        <v>12</v>
      </c>
      <c r="AC12">
        <v>11</v>
      </c>
      <c r="AD12" s="1">
        <v>11</v>
      </c>
    </row>
    <row r="13" spans="1:30">
      <c r="W13">
        <v>13</v>
      </c>
      <c r="X13" s="1">
        <v>13</v>
      </c>
      <c r="Y13" s="1">
        <v>13</v>
      </c>
      <c r="Z13" s="1">
        <v>13</v>
      </c>
      <c r="AA13">
        <v>13</v>
      </c>
      <c r="AB13" s="1">
        <v>13</v>
      </c>
      <c r="AC13">
        <v>12</v>
      </c>
      <c r="AD13" s="1">
        <v>12</v>
      </c>
    </row>
    <row r="14" spans="1:30">
      <c r="W14">
        <v>14</v>
      </c>
      <c r="X14" s="1">
        <v>14</v>
      </c>
      <c r="Y14" s="1">
        <v>14</v>
      </c>
      <c r="Z14" s="1">
        <v>14</v>
      </c>
      <c r="AA14">
        <v>14</v>
      </c>
      <c r="AB14" s="1">
        <v>14</v>
      </c>
      <c r="AC14">
        <v>13</v>
      </c>
      <c r="AD14" s="1">
        <v>13</v>
      </c>
    </row>
    <row r="15" spans="1:30">
      <c r="W15">
        <v>15</v>
      </c>
      <c r="X15" s="1">
        <v>15</v>
      </c>
      <c r="Y15" s="1">
        <v>15</v>
      </c>
      <c r="Z15" s="1">
        <v>15</v>
      </c>
      <c r="AA15">
        <v>15</v>
      </c>
      <c r="AB15" s="1">
        <v>15</v>
      </c>
      <c r="AC15">
        <v>14</v>
      </c>
      <c r="AD15" s="1">
        <v>14</v>
      </c>
    </row>
    <row r="16" spans="1:30">
      <c r="W16">
        <v>16</v>
      </c>
      <c r="X16" s="1">
        <v>16</v>
      </c>
      <c r="Y16" s="1">
        <v>16</v>
      </c>
      <c r="Z16" s="1">
        <v>16</v>
      </c>
      <c r="AA16">
        <v>16</v>
      </c>
      <c r="AB16" s="1">
        <v>16</v>
      </c>
      <c r="AC16">
        <v>15</v>
      </c>
      <c r="AD16" s="1">
        <v>15</v>
      </c>
    </row>
    <row r="17" spans="23:30">
      <c r="W17">
        <v>17</v>
      </c>
      <c r="X17" s="1">
        <v>17</v>
      </c>
      <c r="Y17" s="1">
        <v>17</v>
      </c>
      <c r="Z17" s="1">
        <v>17</v>
      </c>
      <c r="AA17">
        <v>17</v>
      </c>
      <c r="AB17" s="1">
        <v>17</v>
      </c>
      <c r="AC17">
        <v>16</v>
      </c>
      <c r="AD17" s="1">
        <v>16</v>
      </c>
    </row>
    <row r="18" spans="23:30">
      <c r="W18">
        <v>18</v>
      </c>
      <c r="X18" s="1">
        <v>18</v>
      </c>
      <c r="Y18" s="1">
        <v>18</v>
      </c>
      <c r="Z18" s="1">
        <v>18</v>
      </c>
      <c r="AA18">
        <v>18</v>
      </c>
      <c r="AB18" s="1">
        <v>18</v>
      </c>
      <c r="AC18">
        <v>17</v>
      </c>
      <c r="AD18" s="1">
        <v>17</v>
      </c>
    </row>
    <row r="19" spans="23:30">
      <c r="W19">
        <v>19</v>
      </c>
      <c r="X19" s="1">
        <v>19</v>
      </c>
      <c r="Y19" s="1">
        <v>19</v>
      </c>
      <c r="Z19" s="1">
        <v>19</v>
      </c>
      <c r="AA19">
        <v>19</v>
      </c>
      <c r="AB19" s="1">
        <v>19</v>
      </c>
      <c r="AC19">
        <v>18</v>
      </c>
      <c r="AD19" s="1">
        <v>18</v>
      </c>
    </row>
    <row r="20" spans="23:30">
      <c r="W20">
        <v>20</v>
      </c>
      <c r="X20" s="1">
        <v>20</v>
      </c>
      <c r="Y20" s="1">
        <v>20</v>
      </c>
      <c r="Z20" s="1">
        <v>20</v>
      </c>
      <c r="AA20">
        <v>20</v>
      </c>
      <c r="AB20" s="1">
        <v>20</v>
      </c>
      <c r="AC20">
        <v>19</v>
      </c>
      <c r="AD20" s="1">
        <v>19</v>
      </c>
    </row>
    <row r="21" spans="23:30">
      <c r="AC21">
        <v>20</v>
      </c>
      <c r="AD21" s="1">
        <v>20</v>
      </c>
    </row>
    <row r="22" spans="23:30">
      <c r="AC22">
        <v>21</v>
      </c>
      <c r="AD22" s="1">
        <v>21</v>
      </c>
    </row>
    <row r="23" spans="23:30">
      <c r="AC23">
        <v>22</v>
      </c>
      <c r="AD23" s="1">
        <v>22</v>
      </c>
    </row>
    <row r="24" spans="23:30">
      <c r="AC24">
        <v>23</v>
      </c>
      <c r="AD24" s="1">
        <v>23</v>
      </c>
    </row>
    <row r="25" spans="23:30">
      <c r="AC25">
        <v>24</v>
      </c>
      <c r="AD25" s="1">
        <v>24</v>
      </c>
    </row>
    <row r="26" spans="23:30">
      <c r="AC26">
        <v>25</v>
      </c>
      <c r="AD26" s="1">
        <v>25</v>
      </c>
    </row>
    <row r="27" spans="23:30">
      <c r="AC27">
        <v>26</v>
      </c>
      <c r="AD27" s="1">
        <v>26</v>
      </c>
    </row>
    <row r="28" spans="23:30">
      <c r="AC28">
        <v>27</v>
      </c>
      <c r="AD28" s="1">
        <v>27</v>
      </c>
    </row>
    <row r="29" spans="23:30">
      <c r="AC29">
        <v>28</v>
      </c>
      <c r="AD29" s="1">
        <v>28</v>
      </c>
    </row>
    <row r="30" spans="23:30">
      <c r="AC30">
        <v>29</v>
      </c>
      <c r="AD30" s="1">
        <v>29</v>
      </c>
    </row>
    <row r="31" spans="23:30">
      <c r="AC31">
        <v>30</v>
      </c>
      <c r="AD31" s="1">
        <v>30</v>
      </c>
    </row>
    <row r="32" spans="23:30">
      <c r="AC32">
        <v>31</v>
      </c>
      <c r="AD32" s="1">
        <v>31</v>
      </c>
    </row>
    <row r="33" spans="29:30">
      <c r="AC33">
        <v>32</v>
      </c>
      <c r="AD33" s="1">
        <v>32</v>
      </c>
    </row>
    <row r="34" spans="29:30">
      <c r="AC34">
        <v>33</v>
      </c>
      <c r="AD34" s="1">
        <v>33</v>
      </c>
    </row>
    <row r="35" spans="29:30">
      <c r="AC35">
        <v>34</v>
      </c>
      <c r="AD35" s="1">
        <v>34</v>
      </c>
    </row>
    <row r="36" spans="29:30">
      <c r="AC36">
        <v>35</v>
      </c>
      <c r="AD36" s="1">
        <v>35</v>
      </c>
    </row>
    <row r="37" spans="29:30">
      <c r="AC37">
        <v>36</v>
      </c>
      <c r="AD37" s="1">
        <v>36</v>
      </c>
    </row>
    <row r="38" spans="29:30">
      <c r="AC38">
        <v>37</v>
      </c>
      <c r="AD38" s="1">
        <v>37</v>
      </c>
    </row>
    <row r="39" spans="29:30">
      <c r="AC39">
        <v>38</v>
      </c>
      <c r="AD39" s="1">
        <v>38</v>
      </c>
    </row>
    <row r="40" spans="29:30">
      <c r="AC40">
        <v>39</v>
      </c>
      <c r="AD40" s="1">
        <v>39</v>
      </c>
    </row>
    <row r="41" spans="29:30">
      <c r="AC41">
        <v>40</v>
      </c>
      <c r="AD41" s="1">
        <v>40</v>
      </c>
    </row>
    <row r="42" spans="29:30">
      <c r="AC42">
        <v>41</v>
      </c>
      <c r="AD42" s="1">
        <v>41</v>
      </c>
    </row>
    <row r="43" spans="29:30">
      <c r="AC43">
        <v>42</v>
      </c>
      <c r="AD43" s="1">
        <v>42</v>
      </c>
    </row>
    <row r="44" spans="29:30">
      <c r="AC44">
        <v>43</v>
      </c>
      <c r="AD44" s="1">
        <v>43</v>
      </c>
    </row>
    <row r="45" spans="29:30">
      <c r="AC45">
        <v>44</v>
      </c>
      <c r="AD45" s="1">
        <v>44</v>
      </c>
    </row>
    <row r="46" spans="29:30">
      <c r="AC46">
        <v>45</v>
      </c>
      <c r="AD46" s="1">
        <v>45</v>
      </c>
    </row>
    <row r="47" spans="29:30">
      <c r="AC47">
        <v>46</v>
      </c>
      <c r="AD47" s="1">
        <v>46</v>
      </c>
    </row>
    <row r="48" spans="29:30">
      <c r="AC48">
        <v>47</v>
      </c>
      <c r="AD48" s="1">
        <v>47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RowHeight="15" x14ac:dyDescent="0"/>
  <cols>
    <col min="1" max="1" width="92.5" style="60" customWidth="1"/>
  </cols>
  <sheetData>
    <row r="1" spans="1:1" ht="18">
      <c r="A1" s="62" t="s">
        <v>274</v>
      </c>
    </row>
    <row r="3" spans="1:1" ht="24" customHeight="1">
      <c r="A3" s="60" t="s">
        <v>267</v>
      </c>
    </row>
    <row r="4" spans="1:1">
      <c r="A4" s="61" t="s">
        <v>268</v>
      </c>
    </row>
    <row r="6" spans="1:1" ht="60">
      <c r="A6" s="60" t="s">
        <v>275</v>
      </c>
    </row>
    <row r="8" spans="1:1" ht="30">
      <c r="A8" s="60" t="s">
        <v>269</v>
      </c>
    </row>
    <row r="9" spans="1:1" ht="30">
      <c r="A9" s="60" t="s">
        <v>271</v>
      </c>
    </row>
    <row r="10" spans="1:1">
      <c r="A10" s="61" t="s">
        <v>270</v>
      </c>
    </row>
    <row r="12" spans="1:1" ht="60">
      <c r="A12" s="60" t="s">
        <v>282</v>
      </c>
    </row>
    <row r="13" spans="1:1">
      <c r="A13" s="61" t="s">
        <v>278</v>
      </c>
    </row>
    <row r="14" spans="1:1">
      <c r="A14" s="60" t="s">
        <v>272</v>
      </c>
    </row>
    <row r="15" spans="1:1">
      <c r="A15" s="61" t="s">
        <v>166</v>
      </c>
    </row>
    <row r="17" spans="1:1" ht="60">
      <c r="A17" s="60" t="s">
        <v>279</v>
      </c>
    </row>
    <row r="18" spans="1:1">
      <c r="A18" s="61" t="s">
        <v>276</v>
      </c>
    </row>
    <row r="20" spans="1:1" ht="75">
      <c r="A20" s="60" t="s">
        <v>280</v>
      </c>
    </row>
    <row r="21" spans="1:1">
      <c r="A21" s="61" t="s">
        <v>277</v>
      </c>
    </row>
    <row r="23" spans="1:1" ht="30">
      <c r="A23" s="60" t="s">
        <v>281</v>
      </c>
    </row>
    <row r="25" spans="1:1">
      <c r="A25" s="60" t="s">
        <v>291</v>
      </c>
    </row>
    <row r="26" spans="1:1" ht="30">
      <c r="A26" s="60" t="s">
        <v>168</v>
      </c>
    </row>
    <row r="27" spans="1:1">
      <c r="A27" s="60" t="s">
        <v>292</v>
      </c>
    </row>
  </sheetData>
  <phoneticPr fontId="12" type="noConversion"/>
  <hyperlinks>
    <hyperlink ref="A4" r:id="rId1"/>
    <hyperlink ref="A10" r:id="rId2"/>
    <hyperlink ref="A15" r:id="rId3"/>
    <hyperlink ref="A18" r:id="rId4"/>
    <hyperlink ref="A21" r:id="rId5"/>
    <hyperlink ref="A13" r:id="rId6"/>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5" x14ac:dyDescent="0"/>
  <cols>
    <col min="1" max="1" width="83.33203125" style="60" customWidth="1"/>
  </cols>
  <sheetData>
    <row r="1" spans="1:1" ht="18">
      <c r="A1" s="62" t="s">
        <v>260</v>
      </c>
    </row>
    <row r="2" spans="1:1" ht="90">
      <c r="A2" s="60" t="s">
        <v>273</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A2" sqref="A2"/>
    </sheetView>
  </sheetViews>
  <sheetFormatPr baseColWidth="10" defaultRowHeight="15" x14ac:dyDescent="0"/>
  <cols>
    <col min="1" max="1" width="85.6640625" style="60" customWidth="1"/>
  </cols>
  <sheetData>
    <row r="2" spans="1:1" ht="30">
      <c r="A2" s="65" t="s">
        <v>284</v>
      </c>
    </row>
    <row r="4" spans="1:1" ht="30">
      <c r="A4" s="60" t="s">
        <v>286</v>
      </c>
    </row>
    <row r="5" spans="1:1">
      <c r="A5" s="61" t="s">
        <v>285</v>
      </c>
    </row>
    <row r="7" spans="1:1" ht="30">
      <c r="A7" s="60" t="s">
        <v>287</v>
      </c>
    </row>
    <row r="8" spans="1:1">
      <c r="A8" s="61" t="s">
        <v>288</v>
      </c>
    </row>
    <row r="10" spans="1:1" ht="60">
      <c r="A10" s="60" t="s">
        <v>289</v>
      </c>
    </row>
    <row r="11" spans="1:1">
      <c r="A11" s="61" t="s">
        <v>290</v>
      </c>
    </row>
  </sheetData>
  <hyperlinks>
    <hyperlink ref="A5" r:id="rId1"/>
    <hyperlink ref="A11" r:id="rId2"/>
    <hyperlink ref="A8" r:id="rId3"/>
  </hyperlink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workbookViewId="0">
      <selection activeCell="A3" sqref="A3"/>
    </sheetView>
  </sheetViews>
  <sheetFormatPr baseColWidth="10" defaultColWidth="11" defaultRowHeight="15" x14ac:dyDescent="0"/>
  <cols>
    <col min="1" max="1" width="104.6640625" style="8" customWidth="1"/>
    <col min="2" max="2" width="6.83203125" style="8" customWidth="1"/>
    <col min="3" max="3" width="10.1640625" style="8" customWidth="1"/>
    <col min="4" max="7" width="11" style="8"/>
    <col min="8" max="8" width="24.1640625" style="8" customWidth="1"/>
    <col min="9" max="10" width="11" style="8"/>
    <col min="11" max="11" width="41" style="8" customWidth="1"/>
    <col min="12" max="12" width="5.6640625" style="8" hidden="1" customWidth="1"/>
    <col min="13" max="13" width="11" style="8" hidden="1" customWidth="1"/>
    <col min="14" max="14" width="11" style="15"/>
    <col min="15" max="16384" width="11" style="8"/>
  </cols>
  <sheetData>
    <row r="1" spans="1:13" s="15" customFormat="1">
      <c r="A1" s="38" t="s">
        <v>261</v>
      </c>
    </row>
    <row r="2" spans="1:13" s="15" customFormat="1">
      <c r="A2" s="14" t="s">
        <v>155</v>
      </c>
    </row>
    <row r="3" spans="1:13" s="15" customFormat="1" ht="18">
      <c r="A3" s="63" t="s">
        <v>156</v>
      </c>
    </row>
    <row r="4" spans="1:13" s="15" customFormat="1">
      <c r="A4" s="14"/>
    </row>
    <row r="5" spans="1:13">
      <c r="A5" s="9" t="s">
        <v>209</v>
      </c>
      <c r="L5" s="10"/>
      <c r="M5" s="10"/>
    </row>
    <row r="6" spans="1:13" ht="17">
      <c r="A6" s="8" t="s">
        <v>40</v>
      </c>
      <c r="B6" s="8">
        <f>IF(Main!$B$7=A6,1,0)</f>
        <v>0</v>
      </c>
      <c r="D6" s="39" t="s">
        <v>167</v>
      </c>
      <c r="E6" s="39"/>
      <c r="F6" s="39"/>
      <c r="G6" s="39"/>
      <c r="H6" s="39"/>
      <c r="L6" s="10"/>
      <c r="M6" s="10"/>
    </row>
    <row r="7" spans="1:13" ht="17">
      <c r="A7" s="8" t="s">
        <v>10</v>
      </c>
      <c r="B7" s="8">
        <f>IF(Main!$B$7=A7,1,0)</f>
        <v>0</v>
      </c>
      <c r="D7" s="54" t="s">
        <v>147</v>
      </c>
      <c r="E7" s="54"/>
      <c r="F7" s="54"/>
      <c r="G7" s="54"/>
      <c r="H7" s="54"/>
      <c r="L7" s="10"/>
      <c r="M7" s="10"/>
    </row>
    <row r="8" spans="1:13" ht="17">
      <c r="A8" s="15" t="s">
        <v>170</v>
      </c>
      <c r="B8" s="8">
        <f>IF(Main!$B$7=A8,1,0)</f>
        <v>1</v>
      </c>
      <c r="D8" s="40">
        <f>Backgound!C110+SUM(Backgound!E8:E109)</f>
        <v>21.851044000000002</v>
      </c>
      <c r="E8" s="18"/>
      <c r="F8" s="18"/>
      <c r="G8" s="18"/>
      <c r="H8" s="18"/>
      <c r="L8" s="10"/>
      <c r="M8" s="10"/>
    </row>
    <row r="9" spans="1:13" ht="17">
      <c r="A9" s="8" t="s">
        <v>11</v>
      </c>
      <c r="B9" s="8">
        <f>IF(Main!$B$7=A9,1,0)</f>
        <v>0</v>
      </c>
      <c r="D9" s="18"/>
      <c r="E9" s="18"/>
      <c r="F9" s="18"/>
      <c r="G9" s="18"/>
      <c r="H9" s="18"/>
      <c r="L9" s="10"/>
      <c r="M9" s="10"/>
    </row>
    <row r="10" spans="1:13" ht="17">
      <c r="A10" s="8" t="s">
        <v>33</v>
      </c>
      <c r="B10" s="8">
        <f>IF(Main!$B$7=A10,1,0)</f>
        <v>0</v>
      </c>
      <c r="D10" s="54" t="s">
        <v>148</v>
      </c>
      <c r="E10" s="54"/>
      <c r="F10" s="54"/>
      <c r="G10" s="54"/>
      <c r="H10" s="54"/>
      <c r="L10" s="10"/>
      <c r="M10" s="10"/>
    </row>
    <row r="11" spans="1:13" ht="17">
      <c r="A11" s="8" t="s">
        <v>12</v>
      </c>
      <c r="B11" s="8">
        <f>IF(Main!$B$7=A11,1,0)</f>
        <v>0</v>
      </c>
      <c r="D11" s="40">
        <f>Backgound!D110+SUM(Backgound!F8:F109)</f>
        <v>17.710735100000001</v>
      </c>
      <c r="E11" s="18"/>
      <c r="F11" s="18"/>
      <c r="G11" s="18"/>
      <c r="H11" s="18"/>
      <c r="L11" s="10"/>
      <c r="M11" s="10"/>
    </row>
    <row r="12" spans="1:13">
      <c r="A12" s="8" t="s">
        <v>13</v>
      </c>
      <c r="B12" s="8">
        <f>IF(Main!$B$7=A12,1,0)</f>
        <v>0</v>
      </c>
    </row>
    <row r="14" spans="1:13">
      <c r="A14" s="9" t="s">
        <v>208</v>
      </c>
    </row>
    <row r="15" spans="1:13">
      <c r="A15" s="15" t="s">
        <v>14</v>
      </c>
      <c r="B15" s="8">
        <f>IF(Main!$B$9=A15,1,0)</f>
        <v>0</v>
      </c>
      <c r="C15" s="15"/>
    </row>
    <row r="16" spans="1:13">
      <c r="A16" s="8" t="s">
        <v>15</v>
      </c>
      <c r="B16" s="8">
        <f>IF(Main!$B$9=A16,1,0)</f>
        <v>0</v>
      </c>
    </row>
    <row r="17" spans="1:13">
      <c r="A17" s="8" t="s">
        <v>16</v>
      </c>
      <c r="B17" s="8">
        <f>IF(Main!$B$9=A17,1,0)</f>
        <v>1</v>
      </c>
    </row>
    <row r="18" spans="1:13">
      <c r="A18" s="8" t="s">
        <v>17</v>
      </c>
      <c r="B18" s="8">
        <f>IF(Main!$B$9=A18,1,0)</f>
        <v>0</v>
      </c>
    </row>
    <row r="19" spans="1:13">
      <c r="A19" s="8" t="s">
        <v>18</v>
      </c>
      <c r="B19" s="8">
        <f>IF(Main!$B$9=A19,1,0)</f>
        <v>0</v>
      </c>
    </row>
    <row r="20" spans="1:13">
      <c r="A20" s="8" t="s">
        <v>19</v>
      </c>
      <c r="B20" s="8">
        <f>IF(Main!$B$9=A20,1,0)</f>
        <v>0</v>
      </c>
    </row>
    <row r="21" spans="1:13">
      <c r="A21" s="8" t="s">
        <v>20</v>
      </c>
      <c r="B21" s="8">
        <f>IF(Main!$B$9=A21,1,0)</f>
        <v>0</v>
      </c>
      <c r="L21" s="10"/>
      <c r="M21" s="10"/>
    </row>
    <row r="22" spans="1:13">
      <c r="A22" s="8" t="s">
        <v>21</v>
      </c>
      <c r="B22" s="8">
        <f>IF(Main!$B$9=A22,1,0)</f>
        <v>0</v>
      </c>
      <c r="L22" s="10"/>
      <c r="M22" s="10"/>
    </row>
    <row r="23" spans="1:13">
      <c r="D23" s="15"/>
      <c r="E23" s="15"/>
      <c r="F23" s="15"/>
      <c r="G23" s="15"/>
      <c r="H23" s="15"/>
      <c r="I23" s="15"/>
      <c r="J23" s="15"/>
      <c r="K23" s="15"/>
      <c r="L23" s="10"/>
      <c r="M23" s="10"/>
    </row>
    <row r="24" spans="1:13">
      <c r="A24" s="9" t="s">
        <v>207</v>
      </c>
      <c r="D24" s="15"/>
      <c r="E24" s="15"/>
      <c r="F24" s="15"/>
      <c r="G24" s="15"/>
      <c r="H24" s="15"/>
      <c r="I24" s="15"/>
      <c r="J24" s="15"/>
      <c r="K24" s="15"/>
      <c r="L24" s="10"/>
      <c r="M24" s="10"/>
    </row>
    <row r="25" spans="1:13">
      <c r="A25" s="15" t="s">
        <v>22</v>
      </c>
      <c r="B25" s="8">
        <f>IF(Main!$B$11=A25,1,0)</f>
        <v>0</v>
      </c>
      <c r="D25" s="15"/>
      <c r="E25" s="15"/>
      <c r="F25" s="15"/>
      <c r="G25" s="15"/>
      <c r="H25" s="15"/>
      <c r="I25" s="15"/>
      <c r="J25" s="15"/>
      <c r="K25" s="15"/>
    </row>
    <row r="26" spans="1:13">
      <c r="A26" s="16" t="s">
        <v>23</v>
      </c>
      <c r="B26" s="8">
        <f>IF(Main!$B$11=A26,1,0)</f>
        <v>0</v>
      </c>
      <c r="D26" s="15"/>
      <c r="E26" s="15"/>
      <c r="F26" s="15"/>
      <c r="G26" s="15"/>
      <c r="H26" s="15"/>
      <c r="I26" s="15"/>
      <c r="J26" s="15"/>
      <c r="K26" s="15"/>
      <c r="L26" s="10"/>
      <c r="M26" s="10"/>
    </row>
    <row r="27" spans="1:13">
      <c r="A27" s="8" t="s">
        <v>24</v>
      </c>
      <c r="B27" s="8">
        <f>IF(Main!$B$11=A27,1,0)</f>
        <v>0</v>
      </c>
      <c r="D27" s="15"/>
      <c r="E27" s="15"/>
      <c r="F27" s="15"/>
      <c r="G27" s="15"/>
      <c r="H27" s="15"/>
      <c r="I27" s="15"/>
      <c r="J27" s="15"/>
      <c r="K27" s="15"/>
    </row>
    <row r="28" spans="1:13">
      <c r="A28" s="8" t="s">
        <v>25</v>
      </c>
      <c r="B28" s="8">
        <f>IF(Main!$B$11=A28,1,0)</f>
        <v>0</v>
      </c>
      <c r="D28" s="15"/>
      <c r="E28" s="15"/>
      <c r="F28" s="15"/>
      <c r="G28" s="15"/>
      <c r="H28" s="15"/>
      <c r="I28" s="15"/>
      <c r="J28" s="15"/>
      <c r="K28" s="15"/>
    </row>
    <row r="29" spans="1:13">
      <c r="A29" s="8" t="s">
        <v>26</v>
      </c>
      <c r="B29" s="8">
        <f>IF(Main!$B$11=A29,1,0)</f>
        <v>1</v>
      </c>
      <c r="D29" s="15"/>
      <c r="E29" s="15"/>
      <c r="F29" s="15"/>
      <c r="G29" s="15"/>
      <c r="H29" s="15"/>
      <c r="I29" s="15"/>
      <c r="J29" s="15"/>
      <c r="K29" s="15"/>
    </row>
    <row r="30" spans="1:13">
      <c r="A30" s="8" t="s">
        <v>27</v>
      </c>
      <c r="B30" s="8">
        <f>IF(Main!$B$11=A30,1,0)</f>
        <v>0</v>
      </c>
      <c r="D30" s="15"/>
      <c r="E30" s="15"/>
      <c r="F30" s="15"/>
      <c r="G30" s="15"/>
      <c r="H30" s="15"/>
      <c r="I30" s="15"/>
      <c r="J30" s="15"/>
      <c r="K30" s="15"/>
    </row>
    <row r="31" spans="1:13">
      <c r="D31" s="15"/>
      <c r="E31" s="15"/>
      <c r="F31" s="15"/>
      <c r="G31" s="15"/>
      <c r="H31" s="15"/>
      <c r="I31" s="15"/>
      <c r="J31" s="15"/>
      <c r="K31" s="15"/>
    </row>
    <row r="32" spans="1:13">
      <c r="A32" s="9" t="s">
        <v>206</v>
      </c>
      <c r="D32" s="15"/>
      <c r="E32" s="15"/>
      <c r="F32" s="15"/>
      <c r="G32" s="15"/>
      <c r="H32" s="15"/>
      <c r="I32" s="15"/>
      <c r="J32" s="15"/>
      <c r="K32" s="15"/>
    </row>
    <row r="33" spans="1:11">
      <c r="A33" s="15" t="s">
        <v>28</v>
      </c>
      <c r="B33" s="8">
        <f>IF(Main!$B$13=A33,1,0)</f>
        <v>0</v>
      </c>
      <c r="D33" s="15"/>
      <c r="E33" s="15"/>
      <c r="F33" s="15"/>
      <c r="G33" s="15"/>
      <c r="H33" s="15"/>
      <c r="I33" s="15"/>
      <c r="J33" s="15"/>
      <c r="K33" s="15"/>
    </row>
    <row r="34" spans="1:11">
      <c r="A34" s="8" t="s">
        <v>29</v>
      </c>
      <c r="B34" s="8">
        <f>IF(Main!$B$13=A34,1,0)</f>
        <v>1</v>
      </c>
      <c r="D34" s="15"/>
      <c r="E34" s="15"/>
      <c r="F34" s="15"/>
      <c r="G34" s="15"/>
      <c r="H34" s="15"/>
      <c r="I34" s="15"/>
      <c r="J34" s="15"/>
      <c r="K34" s="15"/>
    </row>
    <row r="35" spans="1:11">
      <c r="A35" s="8" t="s">
        <v>30</v>
      </c>
      <c r="B35" s="8">
        <f>IF(Main!$B$13=A35,1,0)</f>
        <v>0</v>
      </c>
      <c r="D35" s="15"/>
      <c r="E35" s="15"/>
      <c r="F35" s="15"/>
      <c r="G35" s="15"/>
      <c r="H35" s="15"/>
      <c r="I35" s="15"/>
      <c r="J35" s="15"/>
      <c r="K35" s="15"/>
    </row>
    <row r="36" spans="1:11">
      <c r="A36" s="8" t="s">
        <v>31</v>
      </c>
      <c r="B36" s="8">
        <f>IF(Main!$B$13=A36,1,0)</f>
        <v>0</v>
      </c>
      <c r="D36" s="15"/>
      <c r="E36" s="15"/>
      <c r="F36" s="15"/>
      <c r="G36" s="15"/>
      <c r="H36" s="15"/>
      <c r="I36" s="15"/>
      <c r="J36" s="15"/>
      <c r="K36" s="15"/>
    </row>
    <row r="37" spans="1:11">
      <c r="A37" s="8" t="s">
        <v>32</v>
      </c>
      <c r="B37" s="8">
        <f>IF(Main!$B$13=A37,1,0)</f>
        <v>0</v>
      </c>
      <c r="D37" s="15"/>
      <c r="E37" s="15"/>
      <c r="F37" s="15"/>
      <c r="G37" s="15"/>
      <c r="H37" s="15"/>
      <c r="I37" s="15"/>
      <c r="J37" s="15"/>
      <c r="K37" s="15"/>
    </row>
    <row r="38" spans="1:11">
      <c r="D38" s="15"/>
      <c r="E38" s="15"/>
      <c r="F38" s="15"/>
      <c r="G38" s="15"/>
      <c r="H38" s="15"/>
      <c r="I38" s="15"/>
      <c r="J38" s="15"/>
      <c r="K38" s="15"/>
    </row>
    <row r="39" spans="1:11">
      <c r="A39" s="9" t="s">
        <v>57</v>
      </c>
    </row>
    <row r="40" spans="1:11">
      <c r="A40" s="8" t="s">
        <v>66</v>
      </c>
      <c r="B40" s="8">
        <f>IF(Main!$B$15=A40,1,0)</f>
        <v>0</v>
      </c>
    </row>
    <row r="41" spans="1:11">
      <c r="A41" s="8" t="s">
        <v>72</v>
      </c>
      <c r="B41" s="8">
        <f>IF(Main!$B$15=A41,1,0)</f>
        <v>1</v>
      </c>
    </row>
    <row r="43" spans="1:11">
      <c r="A43" s="9" t="s">
        <v>153</v>
      </c>
    </row>
    <row r="44" spans="1:11">
      <c r="A44" s="5" t="s">
        <v>171</v>
      </c>
      <c r="B44" s="8">
        <f>IF(Main!$B$17=A44,1,0)</f>
        <v>0</v>
      </c>
    </row>
    <row r="45" spans="1:11">
      <c r="A45" s="5" t="s">
        <v>172</v>
      </c>
      <c r="B45" s="8">
        <f>IF(Main!$B$17=A45,1,0)</f>
        <v>0</v>
      </c>
    </row>
    <row r="46" spans="1:11">
      <c r="A46" s="4" t="s">
        <v>173</v>
      </c>
      <c r="B46" s="8">
        <f>IF(Main!$B$17=A46,1,0)</f>
        <v>0</v>
      </c>
    </row>
    <row r="47" spans="1:11">
      <c r="A47" s="4" t="s">
        <v>174</v>
      </c>
      <c r="B47" s="8">
        <f>IF(Main!$B$17=A47,1,0)</f>
        <v>0</v>
      </c>
    </row>
    <row r="48" spans="1:11">
      <c r="A48" s="4" t="s">
        <v>175</v>
      </c>
      <c r="B48" s="8">
        <f>IF(Main!$B$17=A48,1,0)</f>
        <v>0</v>
      </c>
    </row>
    <row r="49" spans="1:2">
      <c r="A49" s="5" t="s">
        <v>176</v>
      </c>
      <c r="B49" s="8">
        <f>IF(Main!$B$17=A49,1,0)</f>
        <v>0</v>
      </c>
    </row>
    <row r="50" spans="1:2">
      <c r="A50" s="4" t="s">
        <v>177</v>
      </c>
      <c r="B50" s="8">
        <f>IF(Main!$B$17=A50,1,0)</f>
        <v>0</v>
      </c>
    </row>
    <row r="51" spans="1:2">
      <c r="A51" s="4" t="s">
        <v>178</v>
      </c>
      <c r="B51" s="8">
        <f>IF(Main!$B$17=A51,1,0)</f>
        <v>0</v>
      </c>
    </row>
    <row r="52" spans="1:2">
      <c r="A52" s="4" t="s">
        <v>179</v>
      </c>
      <c r="B52" s="8">
        <f>IF(Main!$B$17=A52,1,0)</f>
        <v>0</v>
      </c>
    </row>
    <row r="53" spans="1:2">
      <c r="A53" s="5" t="s">
        <v>180</v>
      </c>
      <c r="B53" s="8">
        <f>IF(Main!$B$17=A53,1,0)</f>
        <v>0</v>
      </c>
    </row>
    <row r="54" spans="1:2">
      <c r="A54" s="4" t="s">
        <v>181</v>
      </c>
      <c r="B54" s="8">
        <f>IF(Main!$B$17=A54,1,0)</f>
        <v>0</v>
      </c>
    </row>
    <row r="55" spans="1:2">
      <c r="A55" s="4" t="s">
        <v>182</v>
      </c>
      <c r="B55" s="8">
        <f>IF(Main!$B$17=A55,1,0)</f>
        <v>0</v>
      </c>
    </row>
    <row r="56" spans="1:2">
      <c r="A56" s="4" t="s">
        <v>183</v>
      </c>
      <c r="B56" s="8">
        <f>IF(Main!$B$17=A56,1,0)</f>
        <v>0</v>
      </c>
    </row>
    <row r="57" spans="1:2">
      <c r="A57" s="4" t="s">
        <v>184</v>
      </c>
      <c r="B57" s="8">
        <f>IF(Main!$B$17=A57,1,0)</f>
        <v>0</v>
      </c>
    </row>
    <row r="58" spans="1:2">
      <c r="A58" s="4" t="s">
        <v>185</v>
      </c>
      <c r="B58" s="8">
        <f>IF(Main!$B$17=A58,1,0)</f>
        <v>1</v>
      </c>
    </row>
    <row r="59" spans="1:2">
      <c r="A59" s="8" t="s">
        <v>186</v>
      </c>
      <c r="B59" s="8">
        <f>IF(Main!$B$17=A59,1,0)</f>
        <v>0</v>
      </c>
    </row>
    <row r="60" spans="1:2">
      <c r="A60" s="4" t="s">
        <v>187</v>
      </c>
      <c r="B60" s="8">
        <f>IF(Main!$B$17=A60,1,0)</f>
        <v>0</v>
      </c>
    </row>
    <row r="61" spans="1:2">
      <c r="A61" s="4" t="s">
        <v>188</v>
      </c>
      <c r="B61" s="8">
        <f>IF(Main!$B$17=A61,1,0)</f>
        <v>0</v>
      </c>
    </row>
    <row r="62" spans="1:2">
      <c r="A62" s="4" t="s">
        <v>189</v>
      </c>
      <c r="B62" s="8">
        <f>IF(Main!$B$17=A62,1,0)</f>
        <v>0</v>
      </c>
    </row>
    <row r="63" spans="1:2">
      <c r="A63" s="4" t="s">
        <v>190</v>
      </c>
      <c r="B63" s="8">
        <f>IF(Main!$B$17=A63,1,0)</f>
        <v>0</v>
      </c>
    </row>
    <row r="64" spans="1:2">
      <c r="A64" s="15" t="s">
        <v>191</v>
      </c>
      <c r="B64" s="8">
        <f>IF(Main!$B$17=A64,1,0)</f>
        <v>0</v>
      </c>
    </row>
    <row r="65" spans="1:2">
      <c r="A65" s="4" t="s">
        <v>192</v>
      </c>
      <c r="B65" s="8">
        <f>IF(Main!$B$17=A65,1,0)</f>
        <v>0</v>
      </c>
    </row>
    <row r="66" spans="1:2">
      <c r="A66" s="4" t="s">
        <v>193</v>
      </c>
      <c r="B66" s="8">
        <f>IF(Main!$B$17=A66,1,0)</f>
        <v>0</v>
      </c>
    </row>
    <row r="67" spans="1:2">
      <c r="A67" s="4" t="s">
        <v>194</v>
      </c>
      <c r="B67" s="8">
        <f>IF(Main!$B$17=A67,1,0)</f>
        <v>0</v>
      </c>
    </row>
    <row r="68" spans="1:2">
      <c r="A68" s="4" t="s">
        <v>195</v>
      </c>
      <c r="B68" s="8">
        <f>IF(Main!$B$17=A68,1,0)</f>
        <v>0</v>
      </c>
    </row>
    <row r="69" spans="1:2">
      <c r="A69" s="4" t="s">
        <v>196</v>
      </c>
      <c r="B69" s="8">
        <f>IF(Main!$B$17=A69,1,0)</f>
        <v>0</v>
      </c>
    </row>
    <row r="70" spans="1:2">
      <c r="A70" s="4" t="s">
        <v>197</v>
      </c>
      <c r="B70" s="8">
        <f>IF(Main!$B$17=A70,1,0)</f>
        <v>0</v>
      </c>
    </row>
    <row r="71" spans="1:2">
      <c r="A71" s="4" t="s">
        <v>198</v>
      </c>
      <c r="B71" s="8">
        <f>IF(Main!$B$17=A71,1,0)</f>
        <v>0</v>
      </c>
    </row>
    <row r="72" spans="1:2">
      <c r="A72" s="4" t="s">
        <v>199</v>
      </c>
      <c r="B72" s="8">
        <f>IF(Main!$B$17=A72,1,0)</f>
        <v>0</v>
      </c>
    </row>
    <row r="73" spans="1:2">
      <c r="A73" s="4" t="s">
        <v>200</v>
      </c>
      <c r="B73" s="8">
        <f>IF(Main!$B$17=A73,1,0)</f>
        <v>0</v>
      </c>
    </row>
    <row r="74" spans="1:2">
      <c r="A74" s="4" t="s">
        <v>201</v>
      </c>
      <c r="B74" s="8">
        <f>IF(Main!$B$17=A74,1,0)</f>
        <v>0</v>
      </c>
    </row>
    <row r="75" spans="1:2">
      <c r="A75" s="4" t="s">
        <v>202</v>
      </c>
      <c r="B75" s="8">
        <f>IF(Main!$B$17=A75,1,0)</f>
        <v>0</v>
      </c>
    </row>
    <row r="76" spans="1:2">
      <c r="A76" s="4" t="s">
        <v>203</v>
      </c>
      <c r="B76" s="8">
        <f>IF(Main!$B$17=A76,1,0)</f>
        <v>0</v>
      </c>
    </row>
    <row r="77" spans="1:2">
      <c r="A77" s="4" t="s">
        <v>204</v>
      </c>
      <c r="B77" s="8">
        <f>IF(Main!$B$17=A77,1,0)</f>
        <v>0</v>
      </c>
    </row>
    <row r="79" spans="1:2">
      <c r="A79" s="9" t="s">
        <v>210</v>
      </c>
    </row>
    <row r="80" spans="1:2">
      <c r="A80" s="8" t="s">
        <v>211</v>
      </c>
      <c r="B80" s="8">
        <f>IF(Main!$B$19=A80,1,0)</f>
        <v>0</v>
      </c>
    </row>
    <row r="81" spans="1:2">
      <c r="A81" s="4" t="s">
        <v>212</v>
      </c>
      <c r="B81" s="8">
        <f>IF(Main!$B$19=A81,1,0)</f>
        <v>0</v>
      </c>
    </row>
    <row r="82" spans="1:2">
      <c r="A82" s="4" t="s">
        <v>213</v>
      </c>
      <c r="B82" s="8">
        <f>IF(Main!$B$19=A82,1,0)</f>
        <v>0</v>
      </c>
    </row>
    <row r="83" spans="1:2">
      <c r="A83" s="4" t="s">
        <v>214</v>
      </c>
      <c r="B83" s="8">
        <f>IF(Main!$B$19=A83,1,0)</f>
        <v>0</v>
      </c>
    </row>
    <row r="84" spans="1:2">
      <c r="A84" s="4" t="s">
        <v>215</v>
      </c>
      <c r="B84" s="8">
        <f>IF(Main!$B$19=A84,1,0)</f>
        <v>0</v>
      </c>
    </row>
    <row r="85" spans="1:2">
      <c r="A85" s="4" t="s">
        <v>216</v>
      </c>
      <c r="B85" s="8">
        <f>IF(Main!$B$19=A85,1,0)</f>
        <v>0</v>
      </c>
    </row>
    <row r="86" spans="1:2">
      <c r="A86" s="4" t="s">
        <v>217</v>
      </c>
      <c r="B86" s="8">
        <f>IF(Main!$B$19=A86,1,0)</f>
        <v>0</v>
      </c>
    </row>
    <row r="87" spans="1:2">
      <c r="A87" s="4" t="s">
        <v>218</v>
      </c>
      <c r="B87" s="8">
        <f>IF(Main!$B$19=A87,1,0)</f>
        <v>0</v>
      </c>
    </row>
    <row r="88" spans="1:2">
      <c r="A88" s="4" t="s">
        <v>219</v>
      </c>
      <c r="B88" s="8">
        <f>IF(Main!$B$19=A88,1,0)</f>
        <v>0</v>
      </c>
    </row>
    <row r="89" spans="1:2">
      <c r="A89" s="4" t="s">
        <v>220</v>
      </c>
      <c r="B89" s="8">
        <f>IF(Main!$B$19=A89,1,0)</f>
        <v>0</v>
      </c>
    </row>
    <row r="90" spans="1:2">
      <c r="A90" s="4" t="s">
        <v>221</v>
      </c>
      <c r="B90" s="8">
        <f>IF(Main!$B$19=A90,1,0)</f>
        <v>0</v>
      </c>
    </row>
    <row r="91" spans="1:2">
      <c r="A91" s="4" t="s">
        <v>222</v>
      </c>
      <c r="B91" s="8">
        <f>IF(Main!$B$19=A91,1,0)</f>
        <v>0</v>
      </c>
    </row>
    <row r="92" spans="1:2">
      <c r="A92" s="4" t="s">
        <v>223</v>
      </c>
      <c r="B92" s="8">
        <f>IF(Main!$B$19=A92,1,0)</f>
        <v>0</v>
      </c>
    </row>
    <row r="93" spans="1:2">
      <c r="A93" s="4" t="s">
        <v>224</v>
      </c>
      <c r="B93" s="8">
        <f>IF(Main!$B$19=A93,1,0)</f>
        <v>0</v>
      </c>
    </row>
    <row r="94" spans="1:2">
      <c r="A94" s="4" t="s">
        <v>225</v>
      </c>
      <c r="B94" s="8">
        <f>IF(Main!$B$19=A94,1,0)</f>
        <v>0</v>
      </c>
    </row>
    <row r="95" spans="1:2">
      <c r="A95" s="8" t="s">
        <v>226</v>
      </c>
      <c r="B95" s="8">
        <f>IF(Main!$B$19=A95,1,0)</f>
        <v>0</v>
      </c>
    </row>
    <row r="96" spans="1:2">
      <c r="A96" s="4" t="s">
        <v>227</v>
      </c>
      <c r="B96" s="8">
        <f>IF(Main!$B$19=A96,1,0)</f>
        <v>0</v>
      </c>
    </row>
    <row r="97" spans="1:2">
      <c r="A97" s="8" t="s">
        <v>228</v>
      </c>
      <c r="B97" s="8">
        <f>IF(Main!$B$19=A97,1,0)</f>
        <v>0</v>
      </c>
    </row>
    <row r="98" spans="1:2">
      <c r="A98" s="4" t="s">
        <v>229</v>
      </c>
      <c r="B98" s="8">
        <f>IF(Main!$B$19=A98,1,0)</f>
        <v>0</v>
      </c>
    </row>
    <row r="99" spans="1:2">
      <c r="A99" s="4" t="s">
        <v>230</v>
      </c>
      <c r="B99" s="8">
        <f>IF(Main!$B$19=A99,1,0)</f>
        <v>0</v>
      </c>
    </row>
    <row r="100" spans="1:2">
      <c r="A100" s="4" t="s">
        <v>231</v>
      </c>
      <c r="B100" s="8">
        <f>IF(Main!$B$19=A100,1,0)</f>
        <v>0</v>
      </c>
    </row>
    <row r="101" spans="1:2">
      <c r="A101" s="4" t="s">
        <v>232</v>
      </c>
      <c r="B101" s="8">
        <f>IF(Main!$B$19=A101,1,0)</f>
        <v>0</v>
      </c>
    </row>
    <row r="102" spans="1:2">
      <c r="A102" s="4" t="s">
        <v>233</v>
      </c>
      <c r="B102" s="8">
        <f>IF(Main!$B$19=A102,1,0)</f>
        <v>0</v>
      </c>
    </row>
    <row r="103" spans="1:2">
      <c r="A103" s="4" t="s">
        <v>234</v>
      </c>
      <c r="B103" s="8">
        <f>IF(Main!$B$19=A103,1,0)</f>
        <v>0</v>
      </c>
    </row>
    <row r="104" spans="1:2">
      <c r="A104" s="4" t="s">
        <v>235</v>
      </c>
      <c r="B104" s="8">
        <f>IF(Main!$B$19=A104,1,0)</f>
        <v>0</v>
      </c>
    </row>
    <row r="105" spans="1:2">
      <c r="A105" s="4" t="s">
        <v>236</v>
      </c>
      <c r="B105" s="8">
        <f>IF(Main!$B$19=A105,1,0)</f>
        <v>0</v>
      </c>
    </row>
    <row r="106" spans="1:2">
      <c r="A106" s="4" t="s">
        <v>237</v>
      </c>
      <c r="B106" s="8">
        <f>IF(Main!$B$19=A106,1,0)</f>
        <v>0</v>
      </c>
    </row>
    <row r="107" spans="1:2">
      <c r="A107" s="4" t="s">
        <v>238</v>
      </c>
      <c r="B107" s="8">
        <f>IF(Main!$B$19=A107,1,0)</f>
        <v>0</v>
      </c>
    </row>
    <row r="108" spans="1:2">
      <c r="A108" s="4" t="s">
        <v>239</v>
      </c>
      <c r="B108" s="8">
        <f>IF(Main!$B$19=A108,1,0)</f>
        <v>0</v>
      </c>
    </row>
    <row r="109" spans="1:2">
      <c r="A109" s="4" t="s">
        <v>240</v>
      </c>
      <c r="B109" s="8">
        <f>IF(Main!$B$19=A109,1,0)</f>
        <v>0</v>
      </c>
    </row>
    <row r="110" spans="1:2">
      <c r="A110" s="4" t="s">
        <v>241</v>
      </c>
      <c r="B110" s="8">
        <f>IF(Main!$B$19=A110,1,0)</f>
        <v>0</v>
      </c>
    </row>
    <row r="111" spans="1:2">
      <c r="A111" s="4" t="s">
        <v>242</v>
      </c>
      <c r="B111" s="8">
        <f>IF(Main!$B$19=A111,1,0)</f>
        <v>0</v>
      </c>
    </row>
    <row r="112" spans="1:2">
      <c r="A112" s="4" t="s">
        <v>243</v>
      </c>
      <c r="B112" s="8">
        <f>IF(Main!$B$19=A112,1,0)</f>
        <v>0</v>
      </c>
    </row>
    <row r="113" spans="1:13">
      <c r="A113" s="4" t="s">
        <v>244</v>
      </c>
      <c r="B113" s="8">
        <f>IF(Main!$B$19=A113,1,0)</f>
        <v>1</v>
      </c>
    </row>
    <row r="114" spans="1:13">
      <c r="A114" s="4" t="s">
        <v>245</v>
      </c>
      <c r="B114" s="8">
        <f>IF(Main!$B$19=A114,1,0)</f>
        <v>0</v>
      </c>
    </row>
    <row r="115" spans="1:13">
      <c r="A115" s="4" t="s">
        <v>246</v>
      </c>
      <c r="B115" s="8">
        <f>IF(Main!$B$19=A115,1,0)</f>
        <v>0</v>
      </c>
    </row>
    <row r="116" spans="1:13">
      <c r="A116" s="4" t="s">
        <v>247</v>
      </c>
      <c r="B116" s="8">
        <f>IF(Main!$B$19=A116,1,0)</f>
        <v>0</v>
      </c>
    </row>
    <row r="117" spans="1:13">
      <c r="A117" s="4" t="s">
        <v>248</v>
      </c>
      <c r="B117" s="8">
        <f>IF(Main!$B$19=A117,1,0)</f>
        <v>0</v>
      </c>
    </row>
    <row r="118" spans="1:13">
      <c r="A118" s="4" t="s">
        <v>249</v>
      </c>
      <c r="B118" s="8">
        <f>IF(Main!$B$19=A118,1,0)</f>
        <v>0</v>
      </c>
    </row>
    <row r="119" spans="1:13" ht="32" customHeight="1">
      <c r="A119" s="17" t="s">
        <v>250</v>
      </c>
      <c r="B119" s="8">
        <f>IF(Main!$B$19=A119,1,0)</f>
        <v>0</v>
      </c>
      <c r="L119" s="13"/>
      <c r="M119" s="13"/>
    </row>
    <row r="120" spans="1:13">
      <c r="A120" s="4" t="s">
        <v>251</v>
      </c>
      <c r="B120" s="8">
        <f>IF(Main!$B$19=A120,1,0)</f>
        <v>0</v>
      </c>
      <c r="L120" s="7"/>
      <c r="M120" s="7"/>
    </row>
    <row r="121" spans="1:13">
      <c r="A121" s="4" t="s">
        <v>252</v>
      </c>
      <c r="B121" s="8">
        <f>IF(Main!$B$19=A121,1,0)</f>
        <v>0</v>
      </c>
      <c r="L121" s="7"/>
      <c r="M121" s="7"/>
    </row>
    <row r="122" spans="1:13">
      <c r="A122" s="4" t="s">
        <v>253</v>
      </c>
      <c r="B122" s="8">
        <f>IF(Main!$B$19=A122,1,0)</f>
        <v>0</v>
      </c>
    </row>
    <row r="123" spans="1:13">
      <c r="A123" s="4" t="s">
        <v>254</v>
      </c>
      <c r="B123" s="8">
        <f>IF(Main!$B$19=A123,1,0)</f>
        <v>0</v>
      </c>
    </row>
    <row r="124" spans="1:13">
      <c r="A124" s="4" t="s">
        <v>255</v>
      </c>
      <c r="B124" s="8">
        <f>IF(Main!$B$19=A124,1,0)</f>
        <v>0</v>
      </c>
    </row>
    <row r="126" spans="1:13">
      <c r="A126" s="13" t="s">
        <v>37</v>
      </c>
      <c r="B126" s="13"/>
      <c r="C126" s="13"/>
    </row>
    <row r="127" spans="1:13">
      <c r="A127" s="7"/>
      <c r="B127" s="7"/>
      <c r="C127" s="7"/>
    </row>
    <row r="128" spans="1:13">
      <c r="A128" s="7"/>
      <c r="B128" s="7"/>
      <c r="C128" s="7"/>
    </row>
  </sheetData>
  <mergeCells count="2">
    <mergeCell ref="D10:H10"/>
    <mergeCell ref="D7:H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workbookViewId="0">
      <selection activeCell="A5" sqref="A5"/>
    </sheetView>
  </sheetViews>
  <sheetFormatPr baseColWidth="10" defaultRowHeight="15" x14ac:dyDescent="0"/>
  <cols>
    <col min="1" max="1" width="34.33203125" customWidth="1"/>
    <col min="2" max="2" width="2.33203125" customWidth="1"/>
    <col min="7" max="7" width="17.83203125" customWidth="1"/>
  </cols>
  <sheetData>
    <row r="1" spans="1:7" ht="18">
      <c r="A1" s="64" t="s">
        <v>258</v>
      </c>
      <c r="B1" s="64"/>
      <c r="C1" s="64"/>
      <c r="D1" s="64"/>
      <c r="E1" s="64"/>
      <c r="F1" s="64"/>
      <c r="G1" s="8"/>
    </row>
    <row r="2" spans="1:7">
      <c r="A2" s="31" t="s">
        <v>162</v>
      </c>
      <c r="B2" s="31"/>
      <c r="C2" s="31"/>
      <c r="D2" s="31"/>
      <c r="E2" s="31"/>
      <c r="F2" s="31"/>
      <c r="G2" s="31"/>
    </row>
    <row r="3" spans="1:7">
      <c r="A3" s="32" t="s">
        <v>259</v>
      </c>
      <c r="B3" s="32"/>
      <c r="C3" s="32"/>
      <c r="D3" s="8"/>
      <c r="E3" s="8"/>
      <c r="F3" s="8"/>
      <c r="G3" s="8"/>
    </row>
    <row r="4" spans="1:7">
      <c r="A4" s="8" t="s">
        <v>283</v>
      </c>
      <c r="B4" s="8"/>
      <c r="C4" s="8"/>
      <c r="D4" s="8"/>
      <c r="E4" s="8"/>
      <c r="F4" s="8"/>
      <c r="G4" s="8"/>
    </row>
    <row r="5" spans="1:7">
      <c r="A5" s="41" t="s">
        <v>164</v>
      </c>
      <c r="B5" s="12"/>
      <c r="C5" s="12" t="s">
        <v>163</v>
      </c>
      <c r="D5" s="12"/>
      <c r="E5" s="12" t="s">
        <v>256</v>
      </c>
      <c r="F5" s="12"/>
      <c r="G5" s="8"/>
    </row>
    <row r="6" spans="1:7">
      <c r="A6" s="11" t="s">
        <v>4</v>
      </c>
      <c r="B6" s="11"/>
      <c r="C6" s="11" t="s">
        <v>6</v>
      </c>
      <c r="D6" s="11" t="s">
        <v>7</v>
      </c>
      <c r="E6" s="8" t="s">
        <v>257</v>
      </c>
      <c r="F6" s="8" t="s">
        <v>7</v>
      </c>
      <c r="G6" s="8"/>
    </row>
    <row r="7" spans="1:7">
      <c r="A7" s="8"/>
      <c r="B7" s="8"/>
      <c r="C7" s="8"/>
      <c r="D7" s="8"/>
      <c r="E7" s="8"/>
      <c r="F7" s="8"/>
      <c r="G7" s="8"/>
    </row>
    <row r="8" spans="1:7">
      <c r="A8" s="6" t="s">
        <v>40</v>
      </c>
      <c r="B8" s="6" t="s">
        <v>5</v>
      </c>
      <c r="C8" s="6">
        <v>-1.122325</v>
      </c>
      <c r="D8" s="6">
        <v>-1.095688</v>
      </c>
      <c r="E8" s="8">
        <f>C8*Calculator!B6</f>
        <v>0</v>
      </c>
      <c r="F8" s="8">
        <f>D8*Calculator!B6</f>
        <v>0</v>
      </c>
      <c r="G8" s="8"/>
    </row>
    <row r="9" spans="1:7">
      <c r="A9" s="6" t="s">
        <v>10</v>
      </c>
      <c r="B9" s="6" t="s">
        <v>5</v>
      </c>
      <c r="C9" s="6">
        <v>-0.36596830000000002</v>
      </c>
      <c r="D9" s="6">
        <v>-0.51985519999999996</v>
      </c>
      <c r="E9" s="8">
        <f>C9*Calculator!B7</f>
        <v>0</v>
      </c>
      <c r="F9" s="8">
        <f>D9*Calculator!B7</f>
        <v>0</v>
      </c>
      <c r="G9" s="8"/>
    </row>
    <row r="10" spans="1:7">
      <c r="A10" s="6" t="s">
        <v>11</v>
      </c>
      <c r="B10" s="6" t="s">
        <v>5</v>
      </c>
      <c r="C10" s="6">
        <v>0.23430509999999999</v>
      </c>
      <c r="D10" s="6">
        <v>0.69619330000000001</v>
      </c>
      <c r="E10" s="8">
        <f>C10*Calculator!B9</f>
        <v>0</v>
      </c>
      <c r="F10" s="8">
        <f>D10*Calculator!B9</f>
        <v>0</v>
      </c>
      <c r="G10" s="8"/>
    </row>
    <row r="11" spans="1:7">
      <c r="A11" s="6" t="s">
        <v>33</v>
      </c>
      <c r="B11" s="6" t="s">
        <v>5</v>
      </c>
      <c r="C11" s="6">
        <v>1.284465</v>
      </c>
      <c r="D11" s="6">
        <v>0.72868319999999998</v>
      </c>
      <c r="E11" s="8">
        <f>C11*Calculator!B10</f>
        <v>0</v>
      </c>
      <c r="F11" s="8">
        <f>D11*Calculator!B10</f>
        <v>0</v>
      </c>
      <c r="G11" s="8"/>
    </row>
    <row r="12" spans="1:7">
      <c r="A12" s="6" t="s">
        <v>12</v>
      </c>
      <c r="B12" s="6" t="s">
        <v>5</v>
      </c>
      <c r="C12" s="6">
        <v>2.0226549999999999</v>
      </c>
      <c r="D12" s="6">
        <v>1.888012</v>
      </c>
      <c r="E12" s="8">
        <f>C12*Calculator!B11</f>
        <v>0</v>
      </c>
      <c r="F12" s="8">
        <f>D12*Calculator!B11</f>
        <v>0</v>
      </c>
      <c r="G12" s="8"/>
    </row>
    <row r="13" spans="1:7">
      <c r="A13" s="6" t="s">
        <v>13</v>
      </c>
      <c r="B13" s="6" t="s">
        <v>5</v>
      </c>
      <c r="C13" s="6">
        <v>3.5558960000000002</v>
      </c>
      <c r="D13" s="6">
        <v>3.5702699999999998</v>
      </c>
      <c r="E13" s="8">
        <f>C13*Calculator!B12</f>
        <v>0</v>
      </c>
      <c r="F13" s="8">
        <f>D13*Calculator!B12</f>
        <v>0</v>
      </c>
      <c r="G13" s="8"/>
    </row>
    <row r="14" spans="1:7">
      <c r="A14" s="33" t="s">
        <v>15</v>
      </c>
      <c r="B14" s="33" t="s">
        <v>5</v>
      </c>
      <c r="C14" s="33">
        <v>2.3792360000000001</v>
      </c>
      <c r="D14" s="33">
        <v>0.55044269999999995</v>
      </c>
      <c r="E14" s="8">
        <f>C14*Calculator!B16</f>
        <v>0</v>
      </c>
      <c r="F14" s="8">
        <f>D14*Calculator!B16</f>
        <v>0</v>
      </c>
      <c r="G14" s="8"/>
    </row>
    <row r="15" spans="1:7">
      <c r="A15" s="33" t="s">
        <v>16</v>
      </c>
      <c r="B15" s="33" t="s">
        <v>5</v>
      </c>
      <c r="C15" s="33">
        <v>4.7101990000000002</v>
      </c>
      <c r="D15" s="33">
        <v>1.697049</v>
      </c>
      <c r="E15" s="8">
        <f>C15*Calculator!B17</f>
        <v>4.7101990000000002</v>
      </c>
      <c r="F15" s="8">
        <f>D15*Calculator!B17</f>
        <v>1.697049</v>
      </c>
      <c r="G15" s="8"/>
    </row>
    <row r="16" spans="1:7">
      <c r="A16" s="33" t="s">
        <v>17</v>
      </c>
      <c r="B16" s="33" t="s">
        <v>5</v>
      </c>
      <c r="C16" s="33">
        <v>5.46347</v>
      </c>
      <c r="D16" s="33">
        <v>3.3665449999999999</v>
      </c>
      <c r="E16" s="8">
        <f>C16*Calculator!B18</f>
        <v>0</v>
      </c>
      <c r="F16" s="8">
        <f>D16*Calculator!B18</f>
        <v>0</v>
      </c>
      <c r="G16" s="8"/>
    </row>
    <row r="17" spans="1:7">
      <c r="A17" s="33" t="s">
        <v>18</v>
      </c>
      <c r="B17" s="33" t="s">
        <v>5</v>
      </c>
      <c r="C17" s="33">
        <v>6.1931919999999998</v>
      </c>
      <c r="D17" s="33">
        <v>3.3917760000000001</v>
      </c>
      <c r="E17" s="8">
        <f>C17*Calculator!B19</f>
        <v>0</v>
      </c>
      <c r="F17" s="8">
        <f>D17*Calculator!B19</f>
        <v>0</v>
      </c>
      <c r="G17" s="8"/>
    </row>
    <row r="18" spans="1:7">
      <c r="A18" s="33" t="s">
        <v>19</v>
      </c>
      <c r="B18" s="33" t="s">
        <v>5</v>
      </c>
      <c r="C18" s="33">
        <v>6.8196750000000002</v>
      </c>
      <c r="D18" s="33">
        <v>3.2760400000000001</v>
      </c>
      <c r="E18" s="8">
        <f>C18*Calculator!B20</f>
        <v>0</v>
      </c>
      <c r="F18" s="8">
        <f>D18*Calculator!B20</f>
        <v>0</v>
      </c>
      <c r="G18" s="8"/>
    </row>
    <row r="19" spans="1:7">
      <c r="A19" s="33" t="s">
        <v>20</v>
      </c>
      <c r="B19" s="33" t="s">
        <v>5</v>
      </c>
      <c r="C19" s="33">
        <v>5.8622649999999998</v>
      </c>
      <c r="D19" s="33">
        <v>3.2748339999999998</v>
      </c>
      <c r="E19" s="8">
        <f>C19*Calculator!B21</f>
        <v>0</v>
      </c>
      <c r="F19" s="8">
        <f>D19*Calculator!B21</f>
        <v>0</v>
      </c>
      <c r="G19" s="8"/>
    </row>
    <row r="20" spans="1:7">
      <c r="A20" s="33" t="s">
        <v>21</v>
      </c>
      <c r="B20" s="33" t="s">
        <v>5</v>
      </c>
      <c r="C20" s="33">
        <v>6.0961569999999998</v>
      </c>
      <c r="D20" s="33">
        <v>2.724221</v>
      </c>
      <c r="E20" s="8">
        <f>C20*Calculator!B22</f>
        <v>0</v>
      </c>
      <c r="F20" s="8">
        <f>D20*Calculator!B22</f>
        <v>0</v>
      </c>
      <c r="G20" s="8"/>
    </row>
    <row r="21" spans="1:7">
      <c r="A21" s="34" t="s">
        <v>23</v>
      </c>
      <c r="B21" s="6" t="s">
        <v>5</v>
      </c>
      <c r="C21" s="6">
        <v>0.34523910000000002</v>
      </c>
      <c r="D21" s="6">
        <v>-0.64809689999999998</v>
      </c>
      <c r="E21" s="8">
        <f>C21*Calculator!B26</f>
        <v>0</v>
      </c>
      <c r="F21" s="8">
        <f>D21*Calculator!B26</f>
        <v>0</v>
      </c>
      <c r="G21" s="8"/>
    </row>
    <row r="22" spans="1:7">
      <c r="A22" s="6" t="s">
        <v>24</v>
      </c>
      <c r="B22" s="6" t="s">
        <v>5</v>
      </c>
      <c r="C22" s="6">
        <v>0.24907689999999999</v>
      </c>
      <c r="D22" s="6">
        <v>-0.46445059999999999</v>
      </c>
      <c r="E22" s="8">
        <f>C22*Calculator!B27</f>
        <v>0</v>
      </c>
      <c r="F22" s="8">
        <f>D22*Calculator!B27</f>
        <v>0</v>
      </c>
      <c r="G22" s="8"/>
    </row>
    <row r="23" spans="1:7">
      <c r="A23" s="6" t="s">
        <v>25</v>
      </c>
      <c r="B23" s="6" t="s">
        <v>5</v>
      </c>
      <c r="C23" s="6">
        <v>1.8836520000000001</v>
      </c>
      <c r="D23" s="6">
        <v>0.18320639999999999</v>
      </c>
      <c r="E23" s="8">
        <f>C23*Calculator!B28</f>
        <v>0</v>
      </c>
      <c r="F23" s="8">
        <f>D23*Calculator!B28</f>
        <v>0</v>
      </c>
      <c r="G23" s="8"/>
    </row>
    <row r="24" spans="1:7">
      <c r="A24" s="6" t="s">
        <v>26</v>
      </c>
      <c r="B24" s="6" t="s">
        <v>5</v>
      </c>
      <c r="C24" s="6">
        <v>1.8973519999999999</v>
      </c>
      <c r="D24" s="6">
        <v>0.2424897</v>
      </c>
      <c r="E24" s="8">
        <f>C24*Calculator!B29</f>
        <v>1.8973519999999999</v>
      </c>
      <c r="F24" s="8">
        <f>D24*Calculator!B29</f>
        <v>0.2424897</v>
      </c>
      <c r="G24" s="8"/>
    </row>
    <row r="25" spans="1:7">
      <c r="A25" s="6" t="s">
        <v>27</v>
      </c>
      <c r="B25" s="6" t="s">
        <v>5</v>
      </c>
      <c r="C25" s="6">
        <v>0.55256159999999999</v>
      </c>
      <c r="D25" s="6">
        <v>-0.1810215</v>
      </c>
      <c r="E25" s="8">
        <f>C25*Calculator!B30</f>
        <v>0</v>
      </c>
      <c r="F25" s="8">
        <f>D25*Calculator!B30</f>
        <v>0</v>
      </c>
      <c r="G25" s="8"/>
    </row>
    <row r="26" spans="1:7">
      <c r="A26" s="33" t="s">
        <v>29</v>
      </c>
      <c r="B26" s="33" t="s">
        <v>5</v>
      </c>
      <c r="C26" s="33">
        <v>1.048505</v>
      </c>
      <c r="D26" s="33">
        <v>0.58520740000000004</v>
      </c>
      <c r="E26" s="8">
        <f>C26*Calculator!B34</f>
        <v>1.048505</v>
      </c>
      <c r="F26" s="8">
        <f>D26*Calculator!B34</f>
        <v>0.58520740000000004</v>
      </c>
      <c r="G26" s="8"/>
    </row>
    <row r="27" spans="1:7">
      <c r="A27" s="33" t="s">
        <v>30</v>
      </c>
      <c r="B27" s="33" t="s">
        <v>5</v>
      </c>
      <c r="C27" s="33">
        <v>2.8772709999999999</v>
      </c>
      <c r="D27" s="33">
        <v>2.0669300000000002</v>
      </c>
      <c r="E27" s="8">
        <f>C27*Calculator!B35</f>
        <v>0</v>
      </c>
      <c r="F27" s="8">
        <f>D27*Calculator!B35</f>
        <v>0</v>
      </c>
      <c r="G27" s="8"/>
    </row>
    <row r="28" spans="1:7">
      <c r="A28" s="33" t="s">
        <v>31</v>
      </c>
      <c r="B28" s="33" t="s">
        <v>5</v>
      </c>
      <c r="C28" s="33">
        <v>4.5814130000000004</v>
      </c>
      <c r="D28" s="33">
        <v>3.2531659999999998</v>
      </c>
      <c r="E28" s="8">
        <f>C28*Calculator!B36</f>
        <v>0</v>
      </c>
      <c r="F28" s="8">
        <f>D28*Calculator!B36</f>
        <v>0</v>
      </c>
      <c r="G28" s="8"/>
    </row>
    <row r="29" spans="1:7">
      <c r="A29" s="33" t="s">
        <v>32</v>
      </c>
      <c r="B29" s="33" t="s">
        <v>5</v>
      </c>
      <c r="C29" s="33">
        <v>7.0678179999999999</v>
      </c>
      <c r="D29" s="33">
        <v>5.2653759999999998</v>
      </c>
      <c r="E29" s="8">
        <f>C29*Calculator!B37</f>
        <v>0</v>
      </c>
      <c r="F29" s="8">
        <f>D29*Calculator!B37</f>
        <v>0</v>
      </c>
      <c r="G29" s="8"/>
    </row>
    <row r="30" spans="1:7">
      <c r="A30" s="6" t="s">
        <v>8</v>
      </c>
      <c r="B30" s="6" t="s">
        <v>5</v>
      </c>
      <c r="C30" s="6">
        <v>-0.3689752</v>
      </c>
      <c r="D30" s="6">
        <v>0.23779420000000001</v>
      </c>
      <c r="E30" s="8">
        <f>C30*Calculator!B40</f>
        <v>0</v>
      </c>
      <c r="F30" s="8">
        <f>D30*Calculator!B40</f>
        <v>0</v>
      </c>
      <c r="G30" s="8"/>
    </row>
    <row r="31" spans="1:7">
      <c r="A31" s="36" t="s">
        <v>67</v>
      </c>
      <c r="B31" s="33" t="s">
        <v>5</v>
      </c>
      <c r="C31" s="33">
        <v>-1.753673</v>
      </c>
      <c r="D31" s="33">
        <v>-1.2642800000000001</v>
      </c>
      <c r="E31" s="8">
        <f>C31*Calculator!B44</f>
        <v>0</v>
      </c>
      <c r="F31" s="8">
        <f>D31*Calculator!B44</f>
        <v>0</v>
      </c>
      <c r="G31" s="8"/>
    </row>
    <row r="32" spans="1:7">
      <c r="A32" s="36" t="s">
        <v>68</v>
      </c>
      <c r="B32" s="33" t="s">
        <v>5</v>
      </c>
      <c r="C32" s="33">
        <v>9.4394100000000005</v>
      </c>
      <c r="D32" s="33">
        <v>8.7204250000000005</v>
      </c>
      <c r="E32" s="8">
        <f>C32*Calculator!B45</f>
        <v>0</v>
      </c>
      <c r="F32" s="8">
        <f>D32*Calculator!B45</f>
        <v>0</v>
      </c>
      <c r="G32" s="8"/>
    </row>
    <row r="33" spans="1:7">
      <c r="A33" s="37" t="s">
        <v>69</v>
      </c>
      <c r="B33" s="33" t="s">
        <v>5</v>
      </c>
      <c r="C33" s="33">
        <v>5.0997630000000003</v>
      </c>
      <c r="D33" s="33">
        <v>2.5864639999999999</v>
      </c>
      <c r="E33" s="8">
        <f>C33*Calculator!B46</f>
        <v>0</v>
      </c>
      <c r="F33" s="8">
        <f>D33*Calculator!B46</f>
        <v>0</v>
      </c>
      <c r="G33" s="8"/>
    </row>
    <row r="34" spans="1:7">
      <c r="A34" s="37" t="s">
        <v>70</v>
      </c>
      <c r="B34" s="33" t="s">
        <v>5</v>
      </c>
      <c r="C34" s="33">
        <v>5.4601119999999996</v>
      </c>
      <c r="D34" s="33">
        <v>1.546354</v>
      </c>
      <c r="E34" s="8">
        <f>C34*Calculator!B47</f>
        <v>0</v>
      </c>
      <c r="F34" s="8">
        <f>D34*Calculator!B47</f>
        <v>0</v>
      </c>
      <c r="G34" s="8"/>
    </row>
    <row r="35" spans="1:7">
      <c r="A35" s="37" t="s">
        <v>71</v>
      </c>
      <c r="B35" s="33" t="s">
        <v>5</v>
      </c>
      <c r="C35" s="33">
        <v>2.2290179999999999</v>
      </c>
      <c r="D35" s="33">
        <v>2.3023449999999999</v>
      </c>
      <c r="E35" s="8">
        <f>C35*Calculator!B48</f>
        <v>0</v>
      </c>
      <c r="F35" s="8">
        <f>D35*Calculator!B48</f>
        <v>0</v>
      </c>
      <c r="G35" s="8"/>
    </row>
    <row r="36" spans="1:7">
      <c r="A36" s="36" t="s">
        <v>73</v>
      </c>
      <c r="B36" s="33" t="s">
        <v>5</v>
      </c>
      <c r="C36" s="33">
        <v>3.3662550000000002</v>
      </c>
      <c r="D36" s="33">
        <v>-0.63192579999999998</v>
      </c>
      <c r="E36" s="8">
        <f>C36*Calculator!B49</f>
        <v>0</v>
      </c>
      <c r="F36" s="8">
        <f>D36*Calculator!B49</f>
        <v>0</v>
      </c>
      <c r="G36" s="8"/>
    </row>
    <row r="37" spans="1:7">
      <c r="A37" s="37" t="s">
        <v>74</v>
      </c>
      <c r="B37" s="33" t="s">
        <v>5</v>
      </c>
      <c r="C37" s="33">
        <v>0.4297416</v>
      </c>
      <c r="D37" s="33">
        <v>0.52388069999999998</v>
      </c>
      <c r="E37" s="8">
        <f>C37*Calculator!B50</f>
        <v>0</v>
      </c>
      <c r="F37" s="8">
        <f>D37*Calculator!B50</f>
        <v>0</v>
      </c>
      <c r="G37" s="8"/>
    </row>
    <row r="38" spans="1:7">
      <c r="A38" s="37" t="s">
        <v>75</v>
      </c>
      <c r="B38" s="33" t="s">
        <v>5</v>
      </c>
      <c r="C38" s="33">
        <v>4.0163840000000004</v>
      </c>
      <c r="D38" s="33">
        <v>4.1611359999999999</v>
      </c>
      <c r="E38" s="8">
        <f>C38*Calculator!B51</f>
        <v>0</v>
      </c>
      <c r="F38" s="8">
        <f>D38*Calculator!B51</f>
        <v>0</v>
      </c>
      <c r="G38" s="8"/>
    </row>
    <row r="39" spans="1:7">
      <c r="A39" s="37" t="s">
        <v>76</v>
      </c>
      <c r="B39" s="33" t="s">
        <v>5</v>
      </c>
      <c r="C39" s="33">
        <v>4.2862119999999999</v>
      </c>
      <c r="D39" s="33">
        <v>2.076397</v>
      </c>
      <c r="E39" s="8">
        <f>C39*Calculator!B52</f>
        <v>0</v>
      </c>
      <c r="F39" s="8">
        <f>D39*Calculator!B52</f>
        <v>0</v>
      </c>
      <c r="G39" s="8"/>
    </row>
    <row r="40" spans="1:7">
      <c r="A40" s="36" t="s">
        <v>77</v>
      </c>
      <c r="B40" s="33" t="s">
        <v>5</v>
      </c>
      <c r="C40" s="33">
        <v>4.6311559999999998</v>
      </c>
      <c r="D40" s="33">
        <v>3.8837480000000002</v>
      </c>
      <c r="E40" s="8">
        <f>C40*Calculator!B53</f>
        <v>0</v>
      </c>
      <c r="F40" s="8">
        <f>D40*Calculator!B53</f>
        <v>0</v>
      </c>
      <c r="G40" s="8"/>
    </row>
    <row r="41" spans="1:7">
      <c r="A41" s="37" t="s">
        <v>78</v>
      </c>
      <c r="B41" s="33" t="s">
        <v>5</v>
      </c>
      <c r="C41" s="33">
        <v>1.740181</v>
      </c>
      <c r="D41" s="33">
        <v>1.5781860000000001</v>
      </c>
      <c r="E41" s="8">
        <f>C41*Calculator!B54</f>
        <v>0</v>
      </c>
      <c r="F41" s="8">
        <f>D41*Calculator!B54</f>
        <v>0</v>
      </c>
      <c r="G41" s="8"/>
    </row>
    <row r="42" spans="1:7">
      <c r="A42" s="37" t="s">
        <v>79</v>
      </c>
      <c r="B42" s="33" t="s">
        <v>5</v>
      </c>
      <c r="C42" s="33">
        <v>3.6926960000000002</v>
      </c>
      <c r="D42" s="33">
        <v>4.4593930000000004</v>
      </c>
      <c r="E42" s="8">
        <f>C42*Calculator!B55</f>
        <v>0</v>
      </c>
      <c r="F42" s="8">
        <f>D42*Calculator!B55</f>
        <v>0</v>
      </c>
      <c r="G42" s="8"/>
    </row>
    <row r="43" spans="1:7">
      <c r="A43" s="37" t="s">
        <v>80</v>
      </c>
      <c r="B43" s="33" t="s">
        <v>5</v>
      </c>
      <c r="C43" s="33">
        <v>5.2387040000000002</v>
      </c>
      <c r="D43" s="33">
        <v>4.9016089999999997</v>
      </c>
      <c r="E43" s="8">
        <f>C43*Calculator!B56</f>
        <v>0</v>
      </c>
      <c r="F43" s="8">
        <f>D43*Calculator!B56</f>
        <v>0</v>
      </c>
      <c r="G43" s="8"/>
    </row>
    <row r="44" spans="1:7">
      <c r="A44" s="37" t="s">
        <v>81</v>
      </c>
      <c r="B44" s="33" t="s">
        <v>5</v>
      </c>
      <c r="C44" s="33">
        <v>1.5807009999999999</v>
      </c>
      <c r="D44" s="33">
        <v>2.698191</v>
      </c>
      <c r="E44" s="8">
        <f>C44*Calculator!B57</f>
        <v>0</v>
      </c>
      <c r="F44" s="8">
        <f>D44*Calculator!B57</f>
        <v>0</v>
      </c>
      <c r="G44" s="8"/>
    </row>
    <row r="45" spans="1:7">
      <c r="A45" s="37" t="s">
        <v>82</v>
      </c>
      <c r="B45" s="33" t="s">
        <v>5</v>
      </c>
      <c r="C45" s="33">
        <v>2.2274919999999998</v>
      </c>
      <c r="D45" s="33">
        <v>1.5997779999999999</v>
      </c>
      <c r="E45" s="8">
        <f>C45*Calculator!B58</f>
        <v>2.2274919999999998</v>
      </c>
      <c r="F45" s="8">
        <f>D45*Calculator!B58</f>
        <v>1.5997779999999999</v>
      </c>
      <c r="G45" s="8"/>
    </row>
    <row r="46" spans="1:7">
      <c r="A46" s="33" t="s">
        <v>83</v>
      </c>
      <c r="B46" s="33" t="s">
        <v>5</v>
      </c>
      <c r="C46" s="33">
        <v>4.2224019999999998</v>
      </c>
      <c r="D46" s="33">
        <v>1.47888</v>
      </c>
      <c r="E46" s="8">
        <f>C46*Calculator!B59</f>
        <v>0</v>
      </c>
      <c r="F46" s="8">
        <f>D46*Calculator!B59</f>
        <v>0</v>
      </c>
      <c r="G46" s="8"/>
    </row>
    <row r="47" spans="1:7">
      <c r="A47" s="37" t="s">
        <v>84</v>
      </c>
      <c r="B47" s="33" t="s">
        <v>5</v>
      </c>
      <c r="C47" s="33">
        <v>4.0500600000000002</v>
      </c>
      <c r="D47" s="33">
        <v>4.9238229999999996</v>
      </c>
      <c r="E47" s="8">
        <f>C47*Calculator!B60</f>
        <v>0</v>
      </c>
      <c r="F47" s="8">
        <f>D47*Calculator!B60</f>
        <v>0</v>
      </c>
      <c r="G47" s="8"/>
    </row>
    <row r="48" spans="1:7">
      <c r="A48" s="37" t="s">
        <v>85</v>
      </c>
      <c r="B48" s="33" t="s">
        <v>5</v>
      </c>
      <c r="C48" s="33">
        <v>-0.55593479999999995</v>
      </c>
      <c r="D48" s="33">
        <v>-0.35819000000000001</v>
      </c>
      <c r="E48" s="8">
        <f>C48*Calculator!B61</f>
        <v>0</v>
      </c>
      <c r="F48" s="8">
        <f>D48*Calculator!B61</f>
        <v>0</v>
      </c>
      <c r="G48" s="8"/>
    </row>
    <row r="49" spans="1:7">
      <c r="A49" s="37" t="s">
        <v>86</v>
      </c>
      <c r="B49" s="33" t="s">
        <v>5</v>
      </c>
      <c r="C49" s="33">
        <v>3.1104560000000001</v>
      </c>
      <c r="D49" s="33">
        <v>-0.3075444</v>
      </c>
      <c r="E49" s="8">
        <f>C49*Calculator!B62</f>
        <v>0</v>
      </c>
      <c r="F49" s="8">
        <f>D49*Calculator!B62</f>
        <v>0</v>
      </c>
      <c r="G49" s="8"/>
    </row>
    <row r="50" spans="1:7">
      <c r="A50" s="37" t="s">
        <v>87</v>
      </c>
      <c r="B50" s="33" t="s">
        <v>5</v>
      </c>
      <c r="C50" s="33">
        <v>2.1074160000000002</v>
      </c>
      <c r="D50" s="33">
        <v>3.5416919999999998</v>
      </c>
      <c r="E50" s="8">
        <f>C50*Calculator!B63</f>
        <v>0</v>
      </c>
      <c r="F50" s="8">
        <f>D50*Calculator!B63</f>
        <v>0</v>
      </c>
      <c r="G50" s="8"/>
    </row>
    <row r="51" spans="1:7">
      <c r="A51" s="33" t="s">
        <v>146</v>
      </c>
      <c r="B51" s="33" t="s">
        <v>5</v>
      </c>
      <c r="C51" s="33" t="s">
        <v>9</v>
      </c>
      <c r="D51" s="33" t="s">
        <v>9</v>
      </c>
      <c r="E51" s="8" t="s">
        <v>9</v>
      </c>
      <c r="F51" s="8" t="s">
        <v>9</v>
      </c>
      <c r="G51" s="8"/>
    </row>
    <row r="52" spans="1:7">
      <c r="A52" s="37" t="s">
        <v>88</v>
      </c>
      <c r="B52" s="33" t="s">
        <v>5</v>
      </c>
      <c r="C52" s="33">
        <v>2.4513199999999999</v>
      </c>
      <c r="D52" s="33">
        <v>2.4679519999999999</v>
      </c>
      <c r="E52" s="8">
        <f>C52*Calculator!B65</f>
        <v>0</v>
      </c>
      <c r="F52" s="8">
        <f>D52*Calculator!B65</f>
        <v>0</v>
      </c>
      <c r="G52" s="8"/>
    </row>
    <row r="53" spans="1:7">
      <c r="A53" s="37" t="s">
        <v>89</v>
      </c>
      <c r="B53" s="33" t="s">
        <v>5</v>
      </c>
      <c r="C53" s="33">
        <v>-0.21885650000000001</v>
      </c>
      <c r="D53" s="33">
        <v>0.35279529999999998</v>
      </c>
      <c r="E53" s="8">
        <f>C53*Calculator!B66</f>
        <v>0</v>
      </c>
      <c r="F53" s="8">
        <f>D53*Calculator!B66</f>
        <v>0</v>
      </c>
      <c r="G53" s="8"/>
    </row>
    <row r="54" spans="1:7">
      <c r="A54" s="37" t="s">
        <v>90</v>
      </c>
      <c r="B54" s="33" t="s">
        <v>5</v>
      </c>
      <c r="C54" s="33">
        <v>2.8317380000000001</v>
      </c>
      <c r="D54" s="33">
        <v>3.8637350000000001</v>
      </c>
      <c r="E54" s="8">
        <f>C54*Calculator!B67</f>
        <v>0</v>
      </c>
      <c r="F54" s="8">
        <f>D54*Calculator!B67</f>
        <v>0</v>
      </c>
      <c r="G54" s="8"/>
    </row>
    <row r="55" spans="1:7">
      <c r="A55" s="37" t="s">
        <v>91</v>
      </c>
      <c r="B55" s="33" t="s">
        <v>5</v>
      </c>
      <c r="C55" s="33">
        <v>6.5516589999999999</v>
      </c>
      <c r="D55" s="33">
        <v>6.3461679999999996</v>
      </c>
      <c r="E55" s="8">
        <f>C55*Calculator!B68</f>
        <v>0</v>
      </c>
      <c r="F55" s="8">
        <f>D55*Calculator!B68</f>
        <v>0</v>
      </c>
      <c r="G55" s="8"/>
    </row>
    <row r="56" spans="1:7">
      <c r="A56" s="37" t="s">
        <v>92</v>
      </c>
      <c r="B56" s="33" t="s">
        <v>5</v>
      </c>
      <c r="C56" s="33">
        <v>0.77825580000000005</v>
      </c>
      <c r="D56" s="33">
        <v>2.1008300000000002</v>
      </c>
      <c r="E56" s="8">
        <f>C56*Calculator!B69</f>
        <v>0</v>
      </c>
      <c r="F56" s="8">
        <f>D56*Calculator!B69</f>
        <v>0</v>
      </c>
      <c r="G56" s="8"/>
    </row>
    <row r="57" spans="1:7">
      <c r="A57" s="37" t="s">
        <v>93</v>
      </c>
      <c r="B57" s="33" t="s">
        <v>5</v>
      </c>
      <c r="C57" s="33">
        <v>1.68672</v>
      </c>
      <c r="D57" s="33">
        <v>5.7865800000000002E-2</v>
      </c>
      <c r="E57" s="8">
        <f>C57*Calculator!B70</f>
        <v>0</v>
      </c>
      <c r="F57" s="8">
        <f>D57*Calculator!B70</f>
        <v>0</v>
      </c>
      <c r="G57" s="8"/>
    </row>
    <row r="58" spans="1:7">
      <c r="A58" s="37" t="s">
        <v>94</v>
      </c>
      <c r="B58" s="33" t="s">
        <v>5</v>
      </c>
      <c r="C58" s="33">
        <v>2.641464</v>
      </c>
      <c r="D58" s="33">
        <v>3.5646979999999999</v>
      </c>
      <c r="E58" s="8">
        <f>C58*Calculator!B71</f>
        <v>0</v>
      </c>
      <c r="F58" s="8">
        <f>D58*Calculator!B71</f>
        <v>0</v>
      </c>
      <c r="G58" s="8"/>
    </row>
    <row r="59" spans="1:7">
      <c r="A59" s="37" t="s">
        <v>95</v>
      </c>
      <c r="B59" s="33" t="s">
        <v>5</v>
      </c>
      <c r="C59" s="33">
        <v>0.1773042</v>
      </c>
      <c r="D59" s="33">
        <v>0.63991549999999997</v>
      </c>
      <c r="E59" s="8">
        <f>C59*Calculator!B72</f>
        <v>0</v>
      </c>
      <c r="F59" s="8">
        <f>D59*Calculator!B72</f>
        <v>0</v>
      </c>
      <c r="G59" s="8"/>
    </row>
    <row r="60" spans="1:7">
      <c r="A60" s="37" t="s">
        <v>96</v>
      </c>
      <c r="B60" s="33" t="s">
        <v>5</v>
      </c>
      <c r="C60" s="33">
        <v>-1.5103580000000001</v>
      </c>
      <c r="D60" s="33">
        <v>-0.38030799999999998</v>
      </c>
      <c r="E60" s="8">
        <f>C60*Calculator!B73</f>
        <v>0</v>
      </c>
      <c r="F60" s="8">
        <f>D60*Calculator!B73</f>
        <v>0</v>
      </c>
      <c r="G60" s="8"/>
    </row>
    <row r="61" spans="1:7">
      <c r="A61" s="37" t="s">
        <v>97</v>
      </c>
      <c r="B61" s="33" t="s">
        <v>5</v>
      </c>
      <c r="C61" s="33">
        <v>-0.65956769999999998</v>
      </c>
      <c r="D61" s="33">
        <v>0.89573579999999997</v>
      </c>
      <c r="E61" s="8">
        <f>C61*Calculator!B74</f>
        <v>0</v>
      </c>
      <c r="F61" s="8">
        <f>D61*Calculator!B74</f>
        <v>0</v>
      </c>
      <c r="G61" s="8"/>
    </row>
    <row r="62" spans="1:7">
      <c r="A62" s="37" t="s">
        <v>98</v>
      </c>
      <c r="B62" s="33" t="s">
        <v>5</v>
      </c>
      <c r="C62" s="33">
        <v>0.98527169999999997</v>
      </c>
      <c r="D62" s="33">
        <v>0.40916330000000001</v>
      </c>
      <c r="E62" s="8">
        <f>C62*Calculator!B75</f>
        <v>0</v>
      </c>
      <c r="F62" s="8">
        <f>D62*Calculator!B75</f>
        <v>0</v>
      </c>
      <c r="G62" s="8"/>
    </row>
    <row r="63" spans="1:7">
      <c r="A63" s="37" t="s">
        <v>99</v>
      </c>
      <c r="B63" s="33" t="s">
        <v>5</v>
      </c>
      <c r="C63" s="33">
        <v>-1.2968740000000001</v>
      </c>
      <c r="D63" s="33">
        <v>-0.89338309999999999</v>
      </c>
      <c r="E63" s="8">
        <f>C63*Calculator!B76</f>
        <v>0</v>
      </c>
      <c r="F63" s="8">
        <f>D63*Calculator!B76</f>
        <v>0</v>
      </c>
      <c r="G63" s="8"/>
    </row>
    <row r="64" spans="1:7">
      <c r="A64" s="37" t="s">
        <v>100</v>
      </c>
      <c r="B64" s="33" t="s">
        <v>5</v>
      </c>
      <c r="C64" s="33">
        <v>0.66252889999999998</v>
      </c>
      <c r="D64" s="33">
        <v>0.83082730000000005</v>
      </c>
      <c r="E64" s="8">
        <f>C64*Calculator!B77</f>
        <v>0</v>
      </c>
      <c r="F64" s="8">
        <f>D64*Calculator!B77</f>
        <v>0</v>
      </c>
      <c r="G64" s="8"/>
    </row>
    <row r="65" spans="1:7">
      <c r="A65" s="6" t="s">
        <v>101</v>
      </c>
      <c r="B65" s="6" t="s">
        <v>5</v>
      </c>
      <c r="C65" s="6">
        <v>21.005019999999998</v>
      </c>
      <c r="D65" s="6">
        <v>20.91751</v>
      </c>
      <c r="E65" s="8">
        <f>C65*Calculator!B80</f>
        <v>0</v>
      </c>
      <c r="F65" s="8">
        <f>D65*Calculator!B80</f>
        <v>0</v>
      </c>
      <c r="G65" s="8"/>
    </row>
    <row r="66" spans="1:7">
      <c r="A66" s="35" t="s">
        <v>102</v>
      </c>
      <c r="B66" s="6" t="s">
        <v>5</v>
      </c>
      <c r="C66" s="6">
        <v>10.81728</v>
      </c>
      <c r="D66" s="6">
        <v>8.4880750000000003</v>
      </c>
      <c r="E66" s="8">
        <f>C66*Calculator!B81</f>
        <v>0</v>
      </c>
      <c r="F66" s="8">
        <f>D66*Calculator!B81</f>
        <v>0</v>
      </c>
      <c r="G66" s="8"/>
    </row>
    <row r="67" spans="1:7">
      <c r="A67" s="35" t="s">
        <v>103</v>
      </c>
      <c r="B67" s="6" t="s">
        <v>5</v>
      </c>
      <c r="C67" s="6">
        <v>19.417000000000002</v>
      </c>
      <c r="D67" s="6">
        <v>20.773630000000001</v>
      </c>
      <c r="E67" s="8">
        <f>C67*Calculator!B82</f>
        <v>0</v>
      </c>
      <c r="F67" s="8">
        <f>D67*Calculator!B82</f>
        <v>0</v>
      </c>
      <c r="G67" s="8"/>
    </row>
    <row r="68" spans="1:7">
      <c r="A68" s="35" t="s">
        <v>104</v>
      </c>
      <c r="B68" s="6" t="s">
        <v>5</v>
      </c>
      <c r="C68" s="6">
        <v>13.691509999999999</v>
      </c>
      <c r="D68" s="6">
        <v>13.21518</v>
      </c>
      <c r="E68" s="8">
        <f>C68*Calculator!B83</f>
        <v>0</v>
      </c>
      <c r="F68" s="8">
        <f>D68*Calculator!B83</f>
        <v>0</v>
      </c>
      <c r="G68" s="8"/>
    </row>
    <row r="69" spans="1:7">
      <c r="A69" s="35" t="s">
        <v>105</v>
      </c>
      <c r="B69" s="6" t="s">
        <v>5</v>
      </c>
      <c r="C69" s="6">
        <v>3.0118109999999998</v>
      </c>
      <c r="D69" s="6">
        <v>4.1777819999999997</v>
      </c>
      <c r="E69" s="8">
        <f>C69*Calculator!B84</f>
        <v>0</v>
      </c>
      <c r="F69" s="8">
        <f>D69*Calculator!B84</f>
        <v>0</v>
      </c>
      <c r="G69" s="8"/>
    </row>
    <row r="70" spans="1:7">
      <c r="A70" s="35" t="s">
        <v>106</v>
      </c>
      <c r="B70" s="6" t="s">
        <v>5</v>
      </c>
      <c r="C70" s="6">
        <v>8.8761670000000006</v>
      </c>
      <c r="D70" s="6">
        <v>0.56575730000000002</v>
      </c>
      <c r="E70" s="8">
        <f>C70*Calculator!B85</f>
        <v>0</v>
      </c>
      <c r="F70" s="8">
        <f>D70*Calculator!B85</f>
        <v>0</v>
      </c>
      <c r="G70" s="8"/>
    </row>
    <row r="71" spans="1:7">
      <c r="A71" s="35" t="s">
        <v>107</v>
      </c>
      <c r="B71" s="6" t="s">
        <v>5</v>
      </c>
      <c r="C71" s="6">
        <v>4.1909780000000003</v>
      </c>
      <c r="D71" s="6">
        <v>5.8666239999999998</v>
      </c>
      <c r="E71" s="8">
        <f>C71*Calculator!B86</f>
        <v>0</v>
      </c>
      <c r="F71" s="8">
        <f>D71*Calculator!B86</f>
        <v>0</v>
      </c>
      <c r="G71" s="8"/>
    </row>
    <row r="72" spans="1:7">
      <c r="A72" s="35" t="s">
        <v>108</v>
      </c>
      <c r="B72" s="6" t="s">
        <v>5</v>
      </c>
      <c r="C72" s="6">
        <v>2.3554059999999999</v>
      </c>
      <c r="D72" s="6">
        <v>4.2131879999999997</v>
      </c>
      <c r="E72" s="8">
        <f>C72*Calculator!B87</f>
        <v>0</v>
      </c>
      <c r="F72" s="8">
        <f>D72*Calculator!B87</f>
        <v>0</v>
      </c>
      <c r="G72" s="8"/>
    </row>
    <row r="73" spans="1:7">
      <c r="A73" s="35" t="s">
        <v>109</v>
      </c>
      <c r="B73" s="6" t="s">
        <v>5</v>
      </c>
      <c r="C73" s="6">
        <v>-1.3468279999999999</v>
      </c>
      <c r="D73" s="6">
        <v>1.5500879999999999</v>
      </c>
      <c r="E73" s="8">
        <f>C73*Calculator!B88</f>
        <v>0</v>
      </c>
      <c r="F73" s="8">
        <f>D73*Calculator!B88</f>
        <v>0</v>
      </c>
      <c r="G73" s="8"/>
    </row>
    <row r="74" spans="1:7">
      <c r="A74" s="35" t="s">
        <v>110</v>
      </c>
      <c r="B74" s="6" t="s">
        <v>5</v>
      </c>
      <c r="C74" s="6">
        <v>15.18008</v>
      </c>
      <c r="D74" s="6">
        <v>15.99887</v>
      </c>
      <c r="E74" s="8">
        <f>C74*Calculator!B89</f>
        <v>0</v>
      </c>
      <c r="F74" s="8">
        <f>D74*Calculator!B89</f>
        <v>0</v>
      </c>
      <c r="G74" s="8"/>
    </row>
    <row r="75" spans="1:7">
      <c r="A75" s="35" t="s">
        <v>111</v>
      </c>
      <c r="B75" s="6" t="s">
        <v>5</v>
      </c>
      <c r="C75" s="6">
        <v>7.0551029999999999</v>
      </c>
      <c r="D75" s="6">
        <v>6.3461730000000003</v>
      </c>
      <c r="E75" s="8">
        <f>C75*Calculator!B90</f>
        <v>0</v>
      </c>
      <c r="F75" s="8">
        <f>D75*Calculator!B90</f>
        <v>0</v>
      </c>
      <c r="G75" s="8"/>
    </row>
    <row r="76" spans="1:7">
      <c r="A76" s="35" t="s">
        <v>112</v>
      </c>
      <c r="B76" s="6" t="s">
        <v>5</v>
      </c>
      <c r="C76" s="6">
        <v>25.874079999999999</v>
      </c>
      <c r="D76" s="6">
        <v>19.863510000000002</v>
      </c>
      <c r="E76" s="8">
        <f>C76*Calculator!B91</f>
        <v>0</v>
      </c>
      <c r="F76" s="8">
        <f>D76*Calculator!B91</f>
        <v>0</v>
      </c>
      <c r="G76" s="8"/>
    </row>
    <row r="77" spans="1:7">
      <c r="A77" s="35" t="s">
        <v>113</v>
      </c>
      <c r="B77" s="6" t="s">
        <v>5</v>
      </c>
      <c r="C77" s="6">
        <v>6.1623020000000004</v>
      </c>
      <c r="D77" s="6">
        <v>15.168850000000001</v>
      </c>
      <c r="E77" s="8">
        <f>C77*Calculator!B92</f>
        <v>0</v>
      </c>
      <c r="F77" s="8">
        <f>D77*Calculator!B92</f>
        <v>0</v>
      </c>
      <c r="G77" s="8"/>
    </row>
    <row r="78" spans="1:7">
      <c r="A78" s="35" t="s">
        <v>114</v>
      </c>
      <c r="B78" s="6" t="s">
        <v>5</v>
      </c>
      <c r="C78" s="6">
        <v>8.7709469999999996</v>
      </c>
      <c r="D78" s="6">
        <v>9.0211880000000004</v>
      </c>
      <c r="E78" s="8">
        <f>C78*Calculator!B93</f>
        <v>0</v>
      </c>
      <c r="F78" s="8">
        <f>D78*Calculator!B93</f>
        <v>0</v>
      </c>
      <c r="G78" s="8"/>
    </row>
    <row r="79" spans="1:7">
      <c r="A79" s="35" t="s">
        <v>115</v>
      </c>
      <c r="B79" s="6" t="s">
        <v>5</v>
      </c>
      <c r="C79" s="6">
        <v>2.1283810000000001</v>
      </c>
      <c r="D79" s="6">
        <v>3.136174</v>
      </c>
      <c r="E79" s="8">
        <f>C79*Calculator!B94</f>
        <v>0</v>
      </c>
      <c r="F79" s="8">
        <f>D79*Calculator!B94</f>
        <v>0</v>
      </c>
      <c r="G79" s="8"/>
    </row>
    <row r="80" spans="1:7">
      <c r="A80" s="6" t="s">
        <v>116</v>
      </c>
      <c r="B80" s="6" t="s">
        <v>5</v>
      </c>
      <c r="C80" s="6">
        <v>12.444509999999999</v>
      </c>
      <c r="D80" s="6">
        <v>14.020009999999999</v>
      </c>
      <c r="E80" s="8">
        <f>C80*Calculator!B95</f>
        <v>0</v>
      </c>
      <c r="F80" s="8">
        <f>D80*Calculator!B95</f>
        <v>0</v>
      </c>
      <c r="G80" s="8"/>
    </row>
    <row r="81" spans="1:7">
      <c r="A81" s="35" t="s">
        <v>117</v>
      </c>
      <c r="B81" s="6" t="s">
        <v>5</v>
      </c>
      <c r="C81" s="6">
        <v>8.2404320000000002</v>
      </c>
      <c r="D81" s="6">
        <v>8.8134160000000001</v>
      </c>
      <c r="E81" s="8">
        <f>C81*Calculator!B96</f>
        <v>0</v>
      </c>
      <c r="F81" s="8">
        <f>D81*Calculator!B96</f>
        <v>0</v>
      </c>
      <c r="G81" s="8"/>
    </row>
    <row r="82" spans="1:7">
      <c r="A82" s="6" t="s">
        <v>118</v>
      </c>
      <c r="B82" s="6" t="s">
        <v>5</v>
      </c>
      <c r="C82" s="6">
        <v>4.0497990000000001</v>
      </c>
      <c r="D82" s="6">
        <v>4.161975</v>
      </c>
      <c r="E82" s="8">
        <f>C82*Calculator!B97</f>
        <v>0</v>
      </c>
      <c r="F82" s="8">
        <f>D82*Calculator!B97</f>
        <v>0</v>
      </c>
      <c r="G82" s="8"/>
    </row>
    <row r="83" spans="1:7">
      <c r="A83" s="35" t="s">
        <v>119</v>
      </c>
      <c r="B83" s="6" t="s">
        <v>5</v>
      </c>
      <c r="C83" s="6">
        <v>11.13199</v>
      </c>
      <c r="D83" s="6">
        <v>9.6072869999999995</v>
      </c>
      <c r="E83" s="8">
        <f>C83*Calculator!B98</f>
        <v>0</v>
      </c>
      <c r="F83" s="8">
        <f>D83*Calculator!B98</f>
        <v>0</v>
      </c>
      <c r="G83" s="8"/>
    </row>
    <row r="84" spans="1:7">
      <c r="A84" s="35" t="s">
        <v>120</v>
      </c>
      <c r="B84" s="6" t="s">
        <v>5</v>
      </c>
      <c r="C84" s="6">
        <v>6.3160290000000003</v>
      </c>
      <c r="D84" s="6">
        <v>5.3865699999999999</v>
      </c>
      <c r="E84" s="8">
        <f>C84*Calculator!B99</f>
        <v>0</v>
      </c>
      <c r="F84" s="8">
        <f>D84*Calculator!B99</f>
        <v>0</v>
      </c>
      <c r="G84" s="8"/>
    </row>
    <row r="85" spans="1:7">
      <c r="A85" s="35" t="s">
        <v>121</v>
      </c>
      <c r="B85" s="6" t="s">
        <v>5</v>
      </c>
      <c r="C85" s="6">
        <v>2.0592869999999999</v>
      </c>
      <c r="D85" s="6">
        <v>1.6145099999999999</v>
      </c>
      <c r="E85" s="8">
        <f>C85*Calculator!B100</f>
        <v>0</v>
      </c>
      <c r="F85" s="8">
        <f>D85*Calculator!B100</f>
        <v>0</v>
      </c>
      <c r="G85" s="8"/>
    </row>
    <row r="86" spans="1:7">
      <c r="A86" s="35" t="s">
        <v>122</v>
      </c>
      <c r="B86" s="6" t="s">
        <v>5</v>
      </c>
      <c r="C86" s="6">
        <v>6.4333790000000004</v>
      </c>
      <c r="D86" s="6">
        <v>4.9296899999999999</v>
      </c>
      <c r="E86" s="8">
        <f>C86*Calculator!B101</f>
        <v>0</v>
      </c>
      <c r="F86" s="8">
        <f>D86*Calculator!B101</f>
        <v>0</v>
      </c>
      <c r="G86" s="8"/>
    </row>
    <row r="87" spans="1:7">
      <c r="A87" s="35" t="s">
        <v>123</v>
      </c>
      <c r="B87" s="6" t="s">
        <v>5</v>
      </c>
      <c r="C87" s="6" t="s">
        <v>9</v>
      </c>
      <c r="D87" s="6" t="s">
        <v>9</v>
      </c>
      <c r="E87" s="8" t="s">
        <v>9</v>
      </c>
      <c r="F87" s="8" t="s">
        <v>9</v>
      </c>
      <c r="G87" s="8"/>
    </row>
    <row r="88" spans="1:7">
      <c r="A88" s="35" t="s">
        <v>124</v>
      </c>
      <c r="B88" s="6" t="s">
        <v>5</v>
      </c>
      <c r="C88" s="6">
        <v>-1.9213</v>
      </c>
      <c r="D88" s="6">
        <v>-0.8758629</v>
      </c>
      <c r="E88" s="8">
        <f>C88*Calculator!B103</f>
        <v>0</v>
      </c>
      <c r="F88" s="8">
        <f>D88*Calculator!B103</f>
        <v>0</v>
      </c>
      <c r="G88" s="8"/>
    </row>
    <row r="89" spans="1:7">
      <c r="A89" s="35" t="s">
        <v>125</v>
      </c>
      <c r="B89" s="6" t="s">
        <v>5</v>
      </c>
      <c r="C89" s="6">
        <v>0.1104627</v>
      </c>
      <c r="D89" s="6">
        <v>0.59137779999999995</v>
      </c>
      <c r="E89" s="8">
        <f>C89*Calculator!B104</f>
        <v>0</v>
      </c>
      <c r="F89" s="8">
        <f>D89*Calculator!B104</f>
        <v>0</v>
      </c>
      <c r="G89" s="8"/>
    </row>
    <row r="90" spans="1:7">
      <c r="A90" s="35" t="s">
        <v>126</v>
      </c>
      <c r="B90" s="6" t="s">
        <v>5</v>
      </c>
      <c r="C90" s="6">
        <v>1.916649</v>
      </c>
      <c r="D90" s="6">
        <v>1.760721</v>
      </c>
      <c r="E90" s="8">
        <f>C90*Calculator!B105</f>
        <v>0</v>
      </c>
      <c r="F90" s="8">
        <f>D90*Calculator!B105</f>
        <v>0</v>
      </c>
      <c r="G90" s="8"/>
    </row>
    <row r="91" spans="1:7">
      <c r="A91" s="35" t="s">
        <v>127</v>
      </c>
      <c r="B91" s="6" t="s">
        <v>5</v>
      </c>
      <c r="C91" s="6">
        <v>-1.94268</v>
      </c>
      <c r="D91" s="6">
        <v>2.198512</v>
      </c>
      <c r="E91" s="8">
        <f>C91*Calculator!B106</f>
        <v>0</v>
      </c>
      <c r="F91" s="8">
        <f>D91*Calculator!B106</f>
        <v>0</v>
      </c>
      <c r="G91" s="8"/>
    </row>
    <row r="92" spans="1:7">
      <c r="A92" s="35" t="s">
        <v>128</v>
      </c>
      <c r="B92" s="6" t="s">
        <v>5</v>
      </c>
      <c r="C92" s="6">
        <v>-0.42351879999999997</v>
      </c>
      <c r="D92" s="6">
        <v>3.2012399999999999</v>
      </c>
      <c r="E92" s="8">
        <f>C92*Calculator!B107</f>
        <v>0</v>
      </c>
      <c r="F92" s="8">
        <f>D92*Calculator!B107</f>
        <v>0</v>
      </c>
      <c r="G92" s="8"/>
    </row>
    <row r="93" spans="1:7">
      <c r="A93" s="35" t="s">
        <v>129</v>
      </c>
      <c r="B93" s="6" t="s">
        <v>5</v>
      </c>
      <c r="C93" s="6">
        <v>-3.3856109999999999</v>
      </c>
      <c r="D93" s="6">
        <v>-0.88024809999999998</v>
      </c>
      <c r="E93" s="8">
        <f>C93*Calculator!B108</f>
        <v>0</v>
      </c>
      <c r="F93" s="8">
        <f>D93*Calculator!B108</f>
        <v>0</v>
      </c>
      <c r="G93" s="8"/>
    </row>
    <row r="94" spans="1:7">
      <c r="A94" s="35" t="s">
        <v>130</v>
      </c>
      <c r="B94" s="6" t="s">
        <v>5</v>
      </c>
      <c r="C94" s="6">
        <v>-1.167046</v>
      </c>
      <c r="D94" s="6">
        <v>-0.37012909999999999</v>
      </c>
      <c r="E94" s="8">
        <f>C94*Calculator!B109</f>
        <v>0</v>
      </c>
      <c r="F94" s="8">
        <f>D94*Calculator!B109</f>
        <v>0</v>
      </c>
      <c r="G94" s="8"/>
    </row>
    <row r="95" spans="1:7">
      <c r="A95" s="35" t="s">
        <v>131</v>
      </c>
      <c r="B95" s="6" t="s">
        <v>5</v>
      </c>
      <c r="C95" s="6">
        <v>5.1594239999999996</v>
      </c>
      <c r="D95" s="6">
        <v>8.5129929999999998</v>
      </c>
      <c r="E95" s="8">
        <f>C95*Calculator!B110</f>
        <v>0</v>
      </c>
      <c r="F95" s="8">
        <f>D95*Calculator!B110</f>
        <v>0</v>
      </c>
      <c r="G95" s="8"/>
    </row>
    <row r="96" spans="1:7">
      <c r="A96" s="35" t="s">
        <v>132</v>
      </c>
      <c r="B96" s="6" t="s">
        <v>5</v>
      </c>
      <c r="C96" s="6">
        <v>3.0619499999999999</v>
      </c>
      <c r="D96" s="6">
        <v>4.0386389999999999</v>
      </c>
      <c r="E96" s="8">
        <f>C96*Calculator!B111</f>
        <v>0</v>
      </c>
      <c r="F96" s="8">
        <f>D96*Calculator!B111</f>
        <v>0</v>
      </c>
      <c r="G96" s="8"/>
    </row>
    <row r="97" spans="1:7">
      <c r="A97" s="35" t="s">
        <v>133</v>
      </c>
      <c r="B97" s="6" t="s">
        <v>5</v>
      </c>
      <c r="C97" s="6">
        <v>4.7800739999999999</v>
      </c>
      <c r="D97" s="6">
        <v>10.856389999999999</v>
      </c>
      <c r="E97" s="8">
        <f>C97*Calculator!B112</f>
        <v>0</v>
      </c>
      <c r="F97" s="8">
        <f>D97*Calculator!B112</f>
        <v>0</v>
      </c>
      <c r="G97" s="8"/>
    </row>
    <row r="98" spans="1:7">
      <c r="A98" s="35" t="s">
        <v>134</v>
      </c>
      <c r="B98" s="6" t="s">
        <v>5</v>
      </c>
      <c r="C98" s="6">
        <v>2.7625440000000001</v>
      </c>
      <c r="D98" s="6">
        <v>3.7737910000000001</v>
      </c>
      <c r="E98" s="8">
        <f>C98*Calculator!B113</f>
        <v>2.7625440000000001</v>
      </c>
      <c r="F98" s="8">
        <f>D98*Calculator!B113</f>
        <v>3.7737910000000001</v>
      </c>
      <c r="G98" s="8"/>
    </row>
    <row r="99" spans="1:7">
      <c r="A99" s="35" t="s">
        <v>135</v>
      </c>
      <c r="B99" s="6" t="s">
        <v>5</v>
      </c>
      <c r="C99" s="6">
        <v>4.033296</v>
      </c>
      <c r="D99" s="6">
        <v>0.70017620000000003</v>
      </c>
      <c r="E99" s="8">
        <f>C99*Calculator!B114</f>
        <v>0</v>
      </c>
      <c r="F99" s="8">
        <f>D99*Calculator!B114</f>
        <v>0</v>
      </c>
      <c r="G99" s="8"/>
    </row>
    <row r="100" spans="1:7">
      <c r="A100" s="35" t="s">
        <v>136</v>
      </c>
      <c r="B100" s="6" t="s">
        <v>5</v>
      </c>
      <c r="C100" s="6">
        <v>-0.55996570000000001</v>
      </c>
      <c r="D100" s="6">
        <v>0.1779936</v>
      </c>
      <c r="E100" s="8">
        <f>C100*Calculator!B115</f>
        <v>0</v>
      </c>
      <c r="F100" s="8">
        <f>D100*Calculator!B115</f>
        <v>0</v>
      </c>
      <c r="G100" s="8"/>
    </row>
    <row r="101" spans="1:7">
      <c r="A101" s="35" t="s">
        <v>137</v>
      </c>
      <c r="B101" s="6" t="s">
        <v>5</v>
      </c>
      <c r="C101" s="6">
        <v>1.702191</v>
      </c>
      <c r="D101" s="6">
        <v>7.5399799999999999</v>
      </c>
      <c r="E101" s="8">
        <f>C101*Calculator!B116</f>
        <v>0</v>
      </c>
      <c r="F101" s="8">
        <f>D101*Calculator!B116</f>
        <v>0</v>
      </c>
      <c r="G101" s="8"/>
    </row>
    <row r="102" spans="1:7">
      <c r="A102" s="35" t="s">
        <v>138</v>
      </c>
      <c r="B102" s="6" t="s">
        <v>5</v>
      </c>
      <c r="C102" s="6">
        <v>-9.6844299999999994E-2</v>
      </c>
      <c r="D102" s="6">
        <v>-0.48701519999999998</v>
      </c>
      <c r="E102" s="8">
        <f>C102*Calculator!B117</f>
        <v>0</v>
      </c>
      <c r="F102" s="8">
        <f>D102*Calculator!B117</f>
        <v>0</v>
      </c>
      <c r="G102" s="8"/>
    </row>
    <row r="103" spans="1:7">
      <c r="A103" s="35" t="s">
        <v>139</v>
      </c>
      <c r="B103" s="6" t="s">
        <v>5</v>
      </c>
      <c r="C103" s="6">
        <v>-0.46867619999999999</v>
      </c>
      <c r="D103" s="6">
        <v>-1.909816</v>
      </c>
      <c r="E103" s="8">
        <f>C103*Calculator!B118</f>
        <v>0</v>
      </c>
      <c r="F103" s="8">
        <f>D103*Calculator!B118</f>
        <v>0</v>
      </c>
      <c r="G103" s="8"/>
    </row>
    <row r="104" spans="1:7">
      <c r="A104" s="31" t="s">
        <v>140</v>
      </c>
      <c r="B104" s="6" t="s">
        <v>5</v>
      </c>
      <c r="C104" s="6">
        <v>2.3281849999999999</v>
      </c>
      <c r="D104" s="6">
        <v>1.9051739999999999</v>
      </c>
      <c r="E104" s="8">
        <f>C104*Calculator!B119</f>
        <v>0</v>
      </c>
      <c r="F104" s="8">
        <f>D104*Calculator!B119</f>
        <v>0</v>
      </c>
      <c r="G104" s="8"/>
    </row>
    <row r="105" spans="1:7">
      <c r="A105" s="35" t="s">
        <v>141</v>
      </c>
      <c r="B105" s="6" t="s">
        <v>5</v>
      </c>
      <c r="C105" s="6">
        <v>0.78618169999999998</v>
      </c>
      <c r="D105" s="6">
        <v>3.7749440000000001</v>
      </c>
      <c r="E105" s="8">
        <f>C105*Calculator!B120</f>
        <v>0</v>
      </c>
      <c r="F105" s="8">
        <f>D105*Calculator!B120</f>
        <v>0</v>
      </c>
      <c r="G105" s="8"/>
    </row>
    <row r="106" spans="1:7">
      <c r="A106" s="35" t="s">
        <v>142</v>
      </c>
      <c r="B106" s="6" t="s">
        <v>5</v>
      </c>
      <c r="C106" s="6">
        <v>3.8731629999999999</v>
      </c>
      <c r="D106" s="6">
        <v>5.8874719999999998</v>
      </c>
      <c r="E106" s="8">
        <f>C106*Calculator!B121</f>
        <v>0</v>
      </c>
      <c r="F106" s="8">
        <f>D106*Calculator!B121</f>
        <v>0</v>
      </c>
      <c r="G106" s="8"/>
    </row>
    <row r="107" spans="1:7">
      <c r="A107" s="35" t="s">
        <v>143</v>
      </c>
      <c r="B107" s="6" t="s">
        <v>5</v>
      </c>
      <c r="C107" s="6">
        <v>-1.692013</v>
      </c>
      <c r="D107" s="6">
        <v>-0.684589</v>
      </c>
      <c r="E107" s="8">
        <f>C107*Calculator!B122</f>
        <v>0</v>
      </c>
      <c r="F107" s="8">
        <f>D107*Calculator!B122</f>
        <v>0</v>
      </c>
      <c r="G107" s="8"/>
    </row>
    <row r="108" spans="1:7">
      <c r="A108" s="35" t="s">
        <v>144</v>
      </c>
      <c r="B108" s="6" t="s">
        <v>5</v>
      </c>
      <c r="C108" s="6">
        <v>0.48269380000000001</v>
      </c>
      <c r="D108" s="6">
        <v>0.77885159999999998</v>
      </c>
      <c r="E108" s="8">
        <f>C108*Calculator!B123</f>
        <v>0</v>
      </c>
      <c r="F108" s="8">
        <f>D108*Calculator!B123</f>
        <v>0</v>
      </c>
      <c r="G108" s="8"/>
    </row>
    <row r="109" spans="1:7">
      <c r="A109" s="35" t="s">
        <v>145</v>
      </c>
      <c r="B109" s="6" t="s">
        <v>5</v>
      </c>
      <c r="C109" s="6">
        <v>-2.9835820000000002</v>
      </c>
      <c r="D109" s="6">
        <v>-2.39392</v>
      </c>
      <c r="E109" s="8">
        <f>C109*Calculator!B124</f>
        <v>0</v>
      </c>
      <c r="F109" s="8">
        <f>D109*Calculator!B124</f>
        <v>0</v>
      </c>
      <c r="G109" s="8"/>
    </row>
    <row r="110" spans="1:7">
      <c r="A110" s="33" t="s">
        <v>165</v>
      </c>
      <c r="B110" s="33" t="s">
        <v>5</v>
      </c>
      <c r="C110" s="33">
        <v>9.2049520000000005</v>
      </c>
      <c r="D110" s="33">
        <v>9.8124199999999995</v>
      </c>
      <c r="E110" s="8"/>
      <c r="F110" s="8"/>
      <c r="G110" s="8"/>
    </row>
    <row r="111" spans="1:7">
      <c r="A111" s="8" t="s">
        <v>0</v>
      </c>
      <c r="B111" s="8" t="s">
        <v>1</v>
      </c>
      <c r="C111" s="8" t="s">
        <v>2</v>
      </c>
      <c r="D111" s="8" t="s">
        <v>3</v>
      </c>
      <c r="E111" s="8"/>
      <c r="F111" s="8"/>
      <c r="G111" s="8"/>
    </row>
  </sheetData>
  <mergeCells count="1">
    <mergeCell ref="A1:F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Main</vt:lpstr>
      <vt:lpstr>Technical Notes</vt:lpstr>
      <vt:lpstr>Acknowledgements</vt:lpstr>
      <vt:lpstr>Resources</vt:lpstr>
      <vt:lpstr>Calculator</vt:lpstr>
      <vt:lpstr>Backgound</vt:lpstr>
    </vt:vector>
  </TitlesOfParts>
  <Company>Wilfrid Laurier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Schirle</dc:creator>
  <cp:lastModifiedBy>Tammy Schirle</cp:lastModifiedBy>
  <cp:lastPrinted>2015-03-02T19:45:06Z</cp:lastPrinted>
  <dcterms:created xsi:type="dcterms:W3CDTF">2014-11-20T15:04:02Z</dcterms:created>
  <dcterms:modified xsi:type="dcterms:W3CDTF">2015-03-18T14:37:46Z</dcterms:modified>
</cp:coreProperties>
</file>